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47" documentId="120_S{2AC9BD13-BADA-5192-A53E-5A8FF88502F6}" xr6:coauthVersionLast="47" xr6:coauthVersionMax="47" xr10:uidLastSave="{1E6CF531-0984-459C-A462-640F4A670FFD}"/>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<sst xmlns="http://schemas.openxmlformats.org/spreadsheetml/2006/main" count="180285" uniqueCount="39125">
  <si>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</si>
  <si>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</si>
  <si>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</si>
  <si>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</si>
  <si>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</si>
  <si>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</si>
  <si>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</si>
  <si>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</si>
  <si>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</si>
  <si>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</si>
  <si>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</si>
  <si>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</si>
  <si>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</si>
  <si>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</si>
  <si>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</si>
  <si>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</si>
  <si>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</si>
  <si>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</si>
  <si>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</si>
  <si>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</si>
  <si>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</si>
  <si>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</si>
  <si>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</si>
  <si>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</si>
  <si>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</si>
  <si>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</si>
  <si>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</si>
  <si>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</si>
  <si>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</si>
  <si>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</si>
  <si>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</si>
  <si>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</si>
  <si>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</si>
  <si>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</si>
  <si>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</si>
  <si>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</si>
  <si>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</si>
  <si>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</si>
  <si>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</si>
  <si>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</si>
  <si>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</si>
  <si>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</si>
  <si>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</si>
  <si>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</si>
  <si>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</si>
  <si>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</si>
  <si>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</si>
  <si>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</si>
  <si>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</si>
  <si>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</si>
  <si>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</si>
  <si>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</si>
  <si>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</si>
  <si>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</si>
  <si>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</si>
  <si>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</si>
  <si>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</si>
  <si>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</si>
  <si>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</si>
  <si>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</si>
  <si>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</si>
  <si>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</si>
  <si>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</si>
  <si>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</si>
  <si>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</si>
  <si>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</si>
  <si>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</si>
  <si>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</si>
  <si>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</si>
  <si>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</si>
  <si>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</si>
  <si>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</si>
  <si>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</si>
  <si>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</si>
  <si>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</si>
  <si>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</si>
  <si>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</si>
  <si>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</si>
  <si>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</si>
  <si>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</si>
  <si>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</si>
  <si>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</si>
  <si>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</si>
  <si>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</si>
  <si>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</si>
  <si>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</si>
  <si>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</si>
  <si>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</si>
  <si>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</si>
  <si>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</si>
  <si>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</si>
  <si>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</si>
  <si>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</si>
  <si>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</si>
  <si>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</si>
  <si>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</si>
  <si>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</si>
  <si>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</si>
  <si>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</si>
  <si>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</si>
  <si>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</si>
  <si>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</si>
  <si>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</si>
  <si>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</si>
  <si>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</si>
  <si>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</si>
  <si>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</si>
  <si>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</si>
  <si>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</si>
  <si>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</si>
  <si>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</si>
  <si>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</si>
  <si>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</si>
  <si>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</si>
  <si>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</si>
  <si>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</si>
  <si>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</si>
  <si>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</si>
  <si>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</si>
  <si>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</si>
  <si>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</si>
  <si>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</si>
  <si>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</si>
  <si>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</si>
  <si>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</si>
  <si>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</si>
  <si>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</si>
  <si>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</si>
  <si>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</si>
  <si>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</si>
  <si>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</si>
  <si>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</si>
  <si>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</si>
  <si>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</si>
  <si>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</si>
  <si>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</si>
  <si>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</si>
  <si>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</si>
  <si>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</si>
  <si>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</si>
  <si>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</si>
  <si>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</si>
  <si>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</si>
  <si>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</si>
  <si>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</si>
  <si>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</si>
  <si>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</si>
  <si>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</si>
  <si>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</si>
  <si>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</si>
  <si>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</si>
  <si>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</si>
  <si>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</si>
  <si>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</si>
  <si>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</si>
  <si>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</si>
  <si>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</si>
  <si>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</si>
  <si>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</si>
  <si>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</si>
  <si>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</si>
  <si>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</si>
  <si>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</si>
  <si>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</si>
  <si>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</si>
  <si>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</si>
  <si>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</si>
  <si>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</si>
  <si>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</si>
  <si>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</si>
  <si>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</si>
  <si>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</si>
  <si>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</si>
  <si>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</si>
  <si>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</si>
  <si>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</si>
  <si>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</si>
  <si>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</si>
  <si>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</si>
  <si>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</si>
  <si>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</si>
  <si>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</si>
  <si>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</si>
  <si>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</si>
  <si>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</si>
  <si>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</si>
  <si>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</si>
  <si>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</si>
  <si>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</si>
  <si>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</si>
  <si>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</si>
  <si>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</si>
  <si>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</si>
  <si>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</si>
  <si>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</si>
  <si>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</si>
  <si>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</si>
  <si>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</si>
  <si>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</si>
  <si>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</si>
  <si>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</si>
  <si>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</si>
  <si>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</si>
  <si>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</si>
  <si>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</si>
  <si>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</si>
  <si>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</si>
  <si>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</si>
  <si>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</si>
  <si>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</si>
  <si>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</si>
  <si>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</si>
  <si>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</si>
  <si>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</si>
  <si>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</si>
  <si>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</si>
  <si>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</si>
  <si>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</si>
  <si>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</si>
  <si>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</si>
  <si>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</si>
  <si>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</si>
  <si>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</si>
  <si>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</si>
  <si>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</si>
  <si>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</si>
  <si>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</si>
  <si>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</si>
  <si>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</si>
  <si>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</si>
  <si>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</si>
  <si>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</si>
  <si>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</si>
  <si>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</si>
  <si>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</si>
  <si>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</si>
  <si>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</si>
  <si>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</si>
  <si>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</si>
  <si>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</si>
  <si>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</si>
  <si>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</si>
  <si>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</si>
  <si>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</si>
  <si>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</si>
  <si>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</si>
  <si>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</si>
  <si>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</si>
  <si>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</si>
  <si>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</si>
  <si>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</si>
  <si>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</si>
  <si>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</si>
  <si>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</si>
  <si>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</si>
  <si>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</si>
  <si>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</si>
  <si>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</si>
  <si>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</si>
  <si>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</si>
  <si>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</si>
  <si>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</si>
  <si>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</si>
  <si>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</si>
  <si>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</si>
  <si>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</si>
  <si>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</si>
  <si>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</si>
  <si>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</si>
  <si>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</si>
  <si>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</si>
  <si>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</si>
  <si>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</si>
  <si>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</si>
  <si>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</si>
  <si>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</si>
  <si>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</si>
  <si>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</si>
  <si>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</si>
  <si>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</si>
  <si>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</si>
  <si>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</si>
  <si>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</si>
  <si>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</si>
  <si>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</si>
  <si>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</si>
  <si>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</si>
  <si>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</si>
  <si>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</si>
  <si>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</si>
  <si>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</si>
  <si>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</si>
  <si>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</si>
  <si>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</si>
  <si>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</si>
  <si>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</si>
  <si>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</si>
  <si>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</si>
  <si>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</si>
  <si>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</si>
  <si>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</si>
  <si>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</si>
  <si>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</si>
  <si>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</si>
  <si>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</si>
  <si>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</si>
  <si>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</si>
  <si>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</si>
  <si>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</si>
  <si>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</si>
  <si>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</si>
  <si>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</si>
  <si>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</si>
  <si>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</si>
  <si>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</si>
  <si>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</si>
  <si>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</si>
  <si>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</si>
  <si>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</si>
  <si>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</si>
  <si>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</si>
  <si>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</si>
  <si>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</si>
  <si>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</si>
  <si>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</si>
  <si>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</si>
  <si>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</si>
  <si>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</si>
  <si>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</si>
  <si>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</si>
  <si>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</si>
  <si>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</si>
  <si>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</si>
  <si>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</si>
  <si>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</si>
  <si>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</si>
  <si>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</si>
  <si>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</si>
  <si>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</si>
  <si>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</si>
  <si>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</si>
  <si>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</si>
  <si>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</si>
  <si>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</si>
  <si>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</si>
  <si>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</si>
  <si>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</si>
  <si>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</si>
  <si>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</si>
  <si>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</si>
  <si>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</si>
  <si>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</si>
  <si>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</si>
  <si>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</si>
  <si>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</si>
  <si>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</si>
  <si>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</si>
  <si>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</si>
  <si>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</si>
  <si>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</si>
  <si>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</si>
  <si>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</si>
  <si>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</si>
  <si>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</si>
  <si>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</si>
  <si>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</si>
  <si>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</si>
  <si>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</si>
  <si>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</si>
  <si>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</si>
  <si>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</si>
  <si>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</si>
  <si>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</si>
  <si>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</si>
  <si>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</si>
  <si>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</si>
  <si>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</si>
  <si>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</si>
  <si>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</si>
  <si>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</si>
  <si>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</si>
  <si>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</si>
  <si>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</si>
  <si>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</si>
  <si>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</si>
  <si>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</si>
  <si>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</si>
  <si>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</si>
  <si>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</si>
  <si>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</si>
  <si>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</si>
  <si>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</si>
  <si>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</si>
  <si>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</si>
  <si>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</si>
  <si>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</si>
  <si>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</si>
  <si>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</si>
  <si>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</si>
  <si>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</si>
  <si>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</si>
  <si>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</si>
  <si>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</si>
  <si>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</si>
  <si>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</si>
  <si>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</si>
  <si>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</si>
  <si>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</si>
  <si>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</si>
  <si>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</si>
  <si>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</si>
  <si>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</si>
  <si>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</si>
  <si>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</si>
  <si>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</si>
  <si>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</si>
  <si>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</si>
  <si>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</si>
  <si>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</si>
  <si>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</si>
  <si>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</si>
  <si>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</si>
  <si>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</si>
  <si>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</si>
  <si>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</si>
  <si>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</si>
  <si>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</si>
  <si>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</si>
  <si>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</si>
  <si>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</si>
  <si>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</si>
  <si>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</si>
  <si>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</si>
  <si>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</si>
  <si>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</si>
  <si>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</si>
  <si>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</si>
  <si>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</si>
  <si>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</si>
  <si>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</si>
  <si>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</si>
  <si>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</si>
  <si>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</si>
  <si>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</si>
  <si>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</si>
  <si>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</si>
  <si>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</si>
  <si>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</si>
  <si>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</si>
  <si>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</si>
  <si>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</si>
  <si>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</si>
  <si>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</si>
  <si>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</si>
  <si>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</si>
  <si>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</si>
  <si>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</si>
  <si>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</si>
  <si>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</si>
  <si>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</si>
  <si>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</si>
  <si>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</si>
  <si>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</si>
  <si>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</si>
  <si>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</si>
  <si>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</si>
  <si>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</si>
  <si>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</si>
  <si>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</si>
  <si>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</si>
  <si>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</si>
  <si>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</si>
  <si>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</si>
  <si>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</si>
  <si>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</si>
  <si>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</si>
  <si>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</si>
  <si>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</si>
  <si>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</si>
  <si>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</si>
  <si>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</si>
  <si>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</si>
  <si>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</si>
  <si>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</si>
  <si>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</si>
  <si>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</si>
  <si>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</si>
  <si>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</si>
  <si>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</si>
  <si>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</si>
  <si>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</si>
  <si>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</si>
  <si>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</si>
  <si>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</si>
  <si>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</si>
  <si>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</si>
  <si>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</si>
  <si>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</si>
  <si>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</si>
  <si>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</si>
  <si>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</si>
  <si>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</si>
  <si>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</si>
  <si>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</si>
  <si>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</si>
  <si>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</si>
  <si>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</si>
  <si>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</si>
  <si>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</si>
  <si>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</si>
  <si>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</si>
  <si>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</si>
  <si>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</si>
  <si>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</si>
  <si>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</si>
  <si>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</si>
  <si>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</si>
  <si>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</si>
  <si>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</si>
  <si>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</si>
  <si>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</si>
  <si>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</si>
  <si>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</si>
  <si>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</si>
  <si>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</si>
  <si>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</si>
  <si>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</si>
  <si>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</si>
  <si>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</si>
  <si>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</si>
  <si>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</si>
  <si>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</si>
  <si>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</si>
  <si>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</si>
  <si>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</si>
  <si>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</si>
  <si>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</si>
  <si>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</si>
  <si>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</si>
  <si>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</si>
  <si>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</si>
  <si>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</si>
  <si>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</si>
  <si>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</si>
  <si>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</si>
  <si>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</si>
  <si>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</si>
  <si>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</si>
  <si>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</si>
  <si>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</si>
  <si>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</si>
  <si>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</si>
  <si>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</si>
  <si>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</si>
  <si>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</si>
  <si>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</si>
  <si>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</si>
  <si>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</si>
  <si>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</si>
  <si>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</si>
  <si>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</si>
  <si>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</si>
  <si>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</si>
  <si>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</si>
  <si>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</si>
  <si>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</si>
  <si>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</si>
  <si>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</si>
  <si>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</si>
  <si>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</si>
  <si>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</si>
  <si>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</si>
  <si>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</si>
  <si>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</si>
  <si>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</si>
  <si>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</si>
  <si>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</si>
  <si>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</si>
  <si>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</si>
  <si>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</si>
  <si>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</si>
  <si>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</si>
  <si>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</si>
  <si>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</si>
  <si>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</si>
  <si>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</si>
  <si>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</si>
  <si>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</si>
  <si>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</si>
  <si>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</si>
  <si>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</si>
  <si>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</si>
  <si>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</si>
  <si>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</si>
  <si>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</si>
  <si>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</si>
  <si>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</si>
  <si>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</si>
  <si>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</si>
  <si>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</si>
  <si>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</si>
  <si>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</si>
  <si>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</si>
  <si>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</si>
  <si>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</si>
  <si>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</si>
  <si>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</si>
  <si>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</si>
  <si>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</si>
  <si>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</si>
  <si>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</si>
  <si>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</si>
  <si>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</si>
  <si>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</si>
  <si>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</si>
  <si>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</si>
  <si>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</si>
  <si>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</si>
  <si>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</si>
  <si>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</si>
  <si>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</si>
  <si>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</si>
  <si>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</si>
  <si>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</si>
  <si>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</si>
  <si>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</si>
  <si>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</si>
  <si>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</si>
  <si>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</si>
  <si>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</si>
  <si>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</si>
  <si>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</si>
  <si>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</si>
  <si>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</si>
  <si>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</si>
  <si>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</si>
  <si>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</si>
  <si>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</si>
  <si>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</si>
  <si>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</si>
  <si>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</si>
  <si>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</si>
  <si>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</si>
  <si>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</si>
  <si>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</si>
  <si>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</si>
  <si>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</si>
  <si>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</si>
  <si>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</si>
  <si>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</si>
  <si>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</si>
  <si>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</si>
  <si>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</si>
  <si>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</si>
  <si>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</si>
  <si>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</si>
  <si>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</si>
  <si>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</si>
  <si>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</si>
  <si>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</si>
  <si>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</si>
  <si>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</si>
  <si>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</si>
  <si>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</si>
  <si>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</si>
  <si>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</si>
  <si>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</si>
  <si>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</si>
  <si>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</si>
  <si>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</si>
  <si>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</si>
  <si>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</si>
  <si>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</si>
  <si>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</si>
  <si>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</si>
  <si>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</si>
  <si>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</si>
  <si>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</si>
  <si>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</si>
  <si>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</si>
  <si>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</si>
  <si>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</si>
  <si>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</si>
  <si>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</si>
  <si>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</si>
  <si>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</si>
  <si>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</si>
  <si>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</si>
  <si>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</si>
  <si>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</si>
  <si>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</si>
  <si>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</si>
  <si>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</si>
  <si>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</si>
  <si>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</si>
  <si>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</si>
  <si>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</si>
  <si>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</si>
  <si>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</si>
  <si>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</si>
  <si>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</si>
  <si>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</si>
  <si>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</si>
  <si>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</si>
  <si>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</si>
  <si>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</si>
  <si>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</si>
  <si>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</si>
  <si>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</si>
  <si>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</si>
  <si>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</si>
  <si>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</si>
  <si>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</si>
  <si>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</si>
  <si>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</si>
  <si>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</si>
  <si>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</si>
  <si>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</si>
  <si>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</si>
  <si>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</si>
  <si>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</si>
  <si>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</si>
  <si>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</si>
  <si>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</si>
  <si>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</si>
  <si>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</si>
  <si>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</si>
  <si>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</si>
  <si>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</si>
  <si>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</si>
  <si>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</si>
  <si>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</si>
  <si>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</si>
  <si>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</si>
  <si>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</si>
  <si>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</si>
  <si>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</si>
  <si>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</si>
  <si>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</si>
  <si>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</si>
  <si>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</si>
  <si>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</si>
  <si>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</si>
  <si>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</si>
  <si>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</si>
  <si>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</si>
  <si>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</si>
  <si>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</si>
  <si>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</si>
  <si>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</si>
  <si>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</si>
  <si>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</si>
  <si>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</si>
  <si>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</si>
  <si>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</si>
  <si>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</si>
  <si>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</si>
  <si>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</si>
  <si>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</si>
  <si>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</si>
  <si>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</si>
  <si>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</si>
  <si>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</si>
  <si>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</si>
  <si>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</si>
  <si>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</si>
  <si>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</si>
  <si>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</si>
  <si>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</si>
  <si>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</si>
  <si>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</si>
  <si>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</si>
  <si>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</si>
  <si>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</si>
  <si>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</si>
  <si>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</si>
  <si>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</si>
  <si>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</si>
  <si>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</si>
  <si>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</si>
  <si>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</si>
  <si>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</si>
  <si>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</si>
  <si>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</si>
  <si>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</si>
  <si>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</si>
  <si>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</si>
  <si>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</si>
  <si>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</si>
  <si>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</si>
  <si>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</si>
  <si>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</si>
  <si>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</si>
  <si>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</si>
  <si>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</si>
  <si>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</si>
  <si>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</si>
  <si>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</si>
  <si>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</si>
  <si>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</si>
  <si>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</si>
  <si>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</si>
  <si>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</si>
  <si>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</si>
  <si>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</si>
  <si>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</si>
  <si>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</si>
  <si>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</si>
  <si>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</si>
  <si>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</si>
  <si>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</si>
  <si>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</si>
  <si>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</si>
  <si>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</si>
  <si>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</si>
  <si>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</si>
  <si>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</si>
  <si>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</si>
  <si>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</si>
  <si>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</si>
  <si>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</si>
  <si>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</si>
  <si>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</si>
  <si>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</si>
  <si>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</si>
  <si>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</si>
  <si>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</si>
  <si>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</si>
  <si>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</si>
  <si>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</si>
  <si>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</si>
  <si>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</si>
  <si>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</si>
  <si>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</si>
  <si>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</si>
  <si>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</si>
  <si>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</si>
  <si>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</si>
  <si>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</si>
  <si>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</si>
  <si>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</si>
  <si>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</si>
  <si>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</si>
  <si>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</si>
  <si>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</si>
  <si>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</si>
  <si>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</si>
  <si>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</si>
  <si>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</si>
  <si>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</si>
  <si>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</si>
  <si>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</si>
  <si>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</si>
  <si>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</si>
  <si>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</si>
  <si>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</si>
  <si>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</si>
  <si>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</si>
  <si>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</si>
  <si>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</si>
  <si>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</si>
  <si>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</si>
  <si>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</si>
  <si>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</si>
  <si>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</si>
  <si>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</si>
  <si>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</si>
  <si>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</si>
  <si>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</si>
  <si>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</si>
  <si>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</si>
  <si>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</si>
  <si>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</si>
  <si>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</si>
  <si>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</si>
  <si>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</si>
  <si>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</si>
  <si>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</si>
  <si>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</si>
  <si>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</si>
  <si>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</si>
  <si>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</si>
  <si>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</si>
  <si>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</si>
  <si>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</si>
  <si>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</si>
  <si>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</si>
  <si>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</si>
  <si>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</si>
  <si>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</si>
  <si>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</si>
  <si>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</si>
  <si>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</si>
  <si>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</si>
  <si>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</si>
  <si>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</si>
  <si>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</si>
  <si>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</si>
  <si>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</si>
  <si>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</si>
  <si>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</si>
  <si>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</si>
  <si>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</si>
  <si>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</si>
  <si>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</si>
  <si>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</si>
  <si>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</si>
  <si>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</si>
  <si>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</si>
  <si>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</si>
  <si>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</si>
  <si>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</si>
  <si>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</si>
  <si>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</si>
  <si>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</si>
  <si>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</si>
  <si>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</si>
  <si>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</si>
  <si>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</si>
  <si>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</si>
  <si>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</si>
  <si>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</si>
  <si>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</si>
  <si>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</si>
  <si>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</si>
  <si>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</si>
  <si>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</si>
  <si>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</si>
  <si>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</si>
  <si>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</si>
  <si>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</si>
  <si>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</si>
  <si>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</si>
  <si>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</si>
  <si>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</si>
  <si>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</si>
  <si>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</si>
  <si>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</si>
  <si>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</si>
  <si>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</si>
  <si>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</si>
  <si>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</si>
  <si>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</si>
  <si>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</si>
  <si>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</si>
  <si>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</si>
  <si>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</si>
  <si>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</si>
  <si>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</si>
  <si>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</si>
  <si>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</si>
  <si>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</si>
  <si>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</si>
  <si>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</si>
  <si>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</si>
  <si>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</si>
  <si>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</si>
  <si>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</si>
  <si>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</si>
  <si>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</si>
  <si>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</si>
  <si>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</si>
  <si>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</si>
  <si>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</si>
  <si>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</si>
  <si>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</si>
  <si>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</si>
  <si>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</si>
  <si>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</si>
  <si>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</si>
  <si>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</si>
  <si>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</si>
  <si>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</si>
  <si>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</si>
  <si>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</si>
  <si>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</si>
  <si>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</si>
  <si>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</si>
  <si>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</si>
  <si>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</si>
  <si>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</si>
  <si>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</si>
  <si>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</si>
  <si>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</si>
  <si>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</si>
  <si>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</si>
  <si>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</si>
  <si>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</si>
  <si>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</si>
  <si>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</si>
  <si>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</si>
  <si>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</si>
  <si>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</si>
  <si>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</si>
  <si>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</si>
  <si>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</si>
  <si>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</si>
  <si>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</si>
  <si>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</si>
  <si>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</si>
  <si>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</si>
  <si>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</si>
  <si>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</si>
  <si>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</si>
  <si>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</si>
  <si>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</si>
  <si>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</si>
  <si>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</si>
  <si>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</si>
  <si>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</si>
  <si>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</si>
  <si>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</si>
  <si>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</si>
  <si>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</si>
  <si>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</si>
  <si>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</si>
  <si>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</si>
  <si>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</si>
  <si>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</si>
  <si>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</si>
  <si>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</si>
  <si>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</si>
  <si>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</si>
  <si>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</si>
  <si>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</si>
  <si>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</si>
  <si>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</si>
  <si>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</si>
  <si>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</si>
  <si>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</si>
  <si>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</si>
  <si>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</si>
  <si>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</si>
  <si>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</si>
  <si>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</si>
  <si>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</si>
  <si>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</si>
  <si>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</si>
  <si>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</si>
  <si>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</si>
  <si>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</si>
  <si>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</si>
  <si>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</si>
  <si>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</si>
  <si>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</si>
  <si>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</si>
  <si>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</si>
  <si>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</si>
  <si>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</si>
  <si>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</si>
  <si>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</si>
  <si>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</si>
  <si>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</si>
  <si>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</si>
  <si>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</si>
  <si>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</si>
  <si>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</si>
  <si>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</si>
  <si>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</si>
  <si>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</si>
  <si>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</si>
  <si>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</si>
  <si>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</si>
  <si>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</si>
  <si>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</si>
  <si>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</si>
  <si>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</si>
  <si>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</si>
  <si>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</si>
  <si>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</si>
  <si>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</si>
  <si>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</si>
  <si>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</si>
  <si>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</si>
  <si>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</si>
  <si>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</si>
  <si>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</si>
  <si>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</si>
  <si>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</si>
  <si>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</si>
  <si>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</si>
  <si>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</si>
  <si>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</si>
  <si>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</si>
  <si>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</si>
  <si>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</si>
  <si>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</si>
  <si>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</si>
  <si>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</si>
  <si>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</si>
  <si>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</si>
  <si>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</si>
  <si>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</si>
  <si>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</si>
  <si>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</si>
  <si>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</si>
  <si>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</si>
  <si>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</si>
  <si>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</si>
  <si>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</si>
  <si>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</si>
  <si>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</si>
  <si>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</si>
  <si>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</si>
  <si>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</si>
  <si>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</si>
  <si>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</si>
  <si>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</si>
  <si>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</si>
  <si>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</si>
  <si>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</si>
  <si>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</si>
  <si>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</si>
  <si>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</si>
  <si>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</si>
  <si>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</si>
  <si>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</si>
  <si>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</si>
  <si>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</si>
  <si>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</si>
  <si>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</si>
  <si>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</si>
  <si>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</si>
  <si>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</si>
  <si>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</si>
  <si>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</si>
  <si>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</si>
  <si>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</si>
  <si>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</si>
  <si>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</si>
  <si>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</si>
  <si>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</si>
  <si>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</si>
  <si>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</si>
  <si>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</si>
  <si>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</si>
  <si>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</si>
  <si>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</si>
  <si>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</si>
  <si>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</si>
  <si>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</si>
  <si>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</si>
  <si>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</si>
  <si>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</si>
  <si>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</si>
  <si>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</si>
  <si>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</si>
  <si>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</si>
  <si>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</si>
  <si>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</si>
  <si>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</si>
  <si>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</si>
  <si>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</si>
  <si>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</si>
  <si>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</si>
  <si>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</si>
  <si>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</si>
  <si>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</si>
  <si>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</si>
  <si>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</si>
  <si>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</si>
  <si>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</si>
  <si>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</si>
  <si>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</si>
  <si>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</si>
  <si>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</si>
  <si>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</si>
  <si>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</si>
  <si>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</si>
  <si>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</si>
  <si>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</si>
  <si>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</si>
  <si>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</si>
  <si>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</si>
  <si>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</si>
  <si>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</si>
  <si>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</si>
  <si>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</si>
  <si>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</si>
  <si>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</si>
  <si>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</si>
  <si>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</si>
  <si>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</si>
  <si>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</si>
  <si>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</si>
  <si>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</si>
  <si>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</si>
  <si>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</si>
  <si>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</si>
  <si>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</si>
  <si>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</si>
  <si>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</si>
  <si>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</si>
  <si>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</si>
  <si>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</si>
  <si>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</si>
  <si>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</si>
  <si>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</si>
  <si>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</si>
  <si>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</si>
  <si>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</si>
  <si>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</si>
  <si>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</si>
  <si>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</si>
  <si>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</si>
  <si>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</si>
  <si>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</si>
  <si>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</si>
  <si>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</si>
  <si>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</si>
  <si>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</si>
  <si>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</si>
  <si>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</si>
  <si>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</si>
  <si>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</si>
  <si>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</si>
  <si>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</si>
  <si>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</si>
  <si>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</si>
  <si>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</si>
  <si>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</si>
  <si>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</si>
  <si>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</si>
  <si>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</si>
  <si>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</si>
  <si>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</si>
  <si>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</si>
  <si>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</si>
  <si>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</si>
  <si>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</si>
  <si>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</si>
  <si>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</si>
  <si>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</si>
  <si>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</si>
  <si>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</si>
  <si>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</si>
  <si>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</si>
  <si>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</si>
  <si>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</si>
  <si>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</si>
  <si>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</si>
  <si>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</si>
  <si>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</si>
  <si>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</si>
  <si>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</si>
  <si>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</si>
  <si>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</si>
  <si>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</si>
  <si>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</si>
  <si>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</si>
  <si>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</si>
  <si>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</si>
  <si>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</si>
  <si>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</si>
  <si>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</si>
  <si>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</si>
  <si>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</si>
  <si>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</si>
  <si>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</si>
  <si>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</si>
  <si>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</si>
  <si>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</si>
  <si>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</si>
  <si>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</si>
  <si>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</si>
  <si>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</si>
  <si>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</si>
  <si>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</si>
  <si>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</si>
  <si>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</si>
  <si>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</si>
  <si>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</si>
  <si>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</si>
  <si>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</si>
  <si>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</si>
  <si>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</si>
  <si>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</si>
  <si>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</si>
  <si>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</si>
  <si>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</si>
  <si>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</si>
  <si>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</si>
  <si>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</si>
  <si>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</si>
  <si>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</si>
  <si>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</si>
  <si>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</si>
  <si>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</si>
  <si>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</si>
  <si>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</si>
  <si>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</si>
  <si>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</si>
  <si>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</si>
  <si>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</si>
  <si>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</si>
  <si>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</si>
  <si>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</si>
  <si>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</si>
  <si>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</si>
  <si>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</si>
  <si>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</si>
  <si>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</si>
  <si>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</si>
  <si>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</si>
  <si>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</si>
  <si>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</si>
  <si>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</si>
  <si>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</si>
  <si>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</si>
  <si>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</si>
  <si>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</si>
  <si>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</si>
  <si>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</si>
  <si>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</si>
  <si>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</si>
  <si>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</si>
  <si>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</si>
  <si>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</si>
  <si>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</si>
  <si>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</si>
  <si>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</si>
  <si>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</si>
  <si>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</si>
  <si>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</si>
  <si>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</si>
  <si>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</si>
  <si>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</si>
  <si>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</si>
  <si>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</si>
  <si>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</si>
  <si>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</si>
  <si>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</si>
  <si>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</si>
  <si>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</si>
  <si>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</si>
  <si>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</si>
  <si>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</si>
  <si>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</si>
  <si>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</si>
  <si>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</si>
  <si>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</si>
  <si>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</si>
  <si>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</si>
  <si>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</si>
  <si>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</si>
  <si>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</si>
  <si>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</si>
  <si>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</si>
  <si>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</si>
  <si>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</si>
  <si>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</si>
  <si>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</si>
  <si>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</si>
  <si>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</si>
  <si>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</si>
  <si>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</si>
  <si>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</si>
  <si>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</si>
  <si>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</si>
  <si>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</si>
  <si>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</si>
  <si>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</si>
  <si>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</si>
  <si>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</si>
  <si>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</si>
  <si>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</si>
  <si>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</si>
  <si>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</si>
  <si>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</si>
  <si>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</si>
  <si>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</si>
  <si>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</si>
  <si>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</si>
  <si>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</si>
  <si>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</si>
  <si>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</si>
  <si>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</si>
  <si>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</si>
  <si>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</si>
  <si>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</si>
  <si>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</si>
  <si>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</si>
  <si>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</si>
  <si>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</si>
  <si>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</si>
  <si>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</si>
  <si>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</si>
  <si>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</si>
  <si>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</si>
  <si>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</si>
  <si>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</si>
  <si>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</si>
  <si>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</si>
  <si>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</si>
  <si>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</si>
  <si>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</si>
  <si>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</si>
  <si>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</si>
  <si>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</si>
  <si>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</si>
  <si>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</si>
  <si>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</si>
  <si>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</si>
  <si>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</si>
  <si>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</si>
  <si>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</si>
  <si>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</si>
  <si>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</si>
  <si>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</si>
  <si>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</si>
  <si>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</si>
  <si>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</si>
  <si>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</si>
  <si>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</si>
  <si>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</si>
  <si>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</si>
  <si>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</si>
  <si>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</si>
  <si>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</si>
  <si>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</si>
  <si>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</si>
  <si>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</si>
  <si>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</si>
  <si>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</si>
  <si>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</si>
  <si>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</si>
  <si>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</si>
  <si>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</si>
  <si>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</si>
  <si>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</si>
  <si>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</si>
  <si>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</si>
  <si>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</si>
  <si>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</si>
  <si>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</si>
  <si>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</si>
  <si>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</si>
  <si>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</si>
  <si>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</si>
  <si>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</si>
  <si>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</si>
  <si>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</si>
  <si>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</si>
  <si>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</si>
  <si>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</si>
  <si>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</si>
  <si>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</si>
  <si>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</si>
  <si>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</si>
  <si>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</si>
  <si>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</si>
  <si>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</si>
  <si>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</si>
  <si>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</si>
  <si>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</si>
  <si>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</si>
  <si>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</si>
  <si>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</si>
  <si>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</si>
  <si>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</si>
  <si>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</si>
  <si>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</si>
  <si>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</si>
  <si>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</si>
  <si>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</si>
  <si>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</si>
  <si>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</si>
  <si>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</si>
  <si>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</si>
  <si>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</si>
  <si>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</si>
  <si>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</si>
  <si>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</si>
  <si>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</si>
  <si>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</si>
  <si>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</si>
  <si>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</si>
  <si>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</si>
  <si>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</si>
  <si>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</si>
  <si>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</si>
  <si>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</si>
  <si>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</si>
  <si>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</si>
  <si>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</si>
  <si>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</si>
  <si>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</si>
  <si>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</si>
  <si>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</si>
  <si>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</si>
  <si>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</si>
  <si>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</si>
  <si>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</si>
  <si>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</si>
  <si>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</si>
  <si>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</si>
  <si>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</si>
  <si>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</si>
  <si>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</si>
  <si>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</si>
  <si>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</si>
  <si>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</si>
  <si>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</si>
  <si>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</si>
  <si>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</si>
  <si>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</si>
  <si>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</si>
  <si>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</si>
  <si>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</si>
  <si>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</si>
  <si>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</si>
  <si>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</si>
  <si>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</si>
  <si>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</si>
  <si>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</si>
  <si>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</si>
  <si>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</si>
  <si>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</si>
  <si>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</si>
  <si>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</si>
  <si>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</si>
  <si>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</si>
  <si>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</si>
  <si>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</si>
  <si>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</si>
  <si>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</si>
  <si>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</si>
  <si>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</si>
  <si>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</si>
  <si>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</si>
  <si>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</si>
  <si>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</si>
  <si>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</si>
  <si>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</si>
  <si>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</si>
  <si>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</si>
  <si>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</si>
  <si>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</si>
  <si>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</si>
  <si>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</si>
  <si>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</si>
  <si>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</si>
  <si>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</si>
  <si>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</si>
  <si>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</si>
  <si>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</si>
  <si>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</si>
  <si>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</si>
  <si>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</si>
  <si>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</si>
  <si>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</si>
  <si>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</si>
  <si>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</si>
  <si>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</si>
  <si>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</si>
  <si>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</si>
  <si>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</si>
  <si>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</si>
  <si>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</si>
  <si>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</si>
  <si>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</si>
  <si>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</si>
  <si>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</si>
  <si>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</si>
  <si>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</si>
  <si>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</si>
  <si>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</si>
  <si>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</si>
  <si>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</si>
  <si>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</si>
  <si>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</si>
  <si>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</si>
  <si>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</si>
  <si>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</si>
  <si>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</si>
  <si>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</si>
  <si>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</si>
  <si>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</si>
  <si>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</si>
  <si>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</si>
  <si>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</si>
  <si>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</si>
  <si>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</si>
  <si>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</si>
  <si>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</si>
  <si>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</si>
  <si>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</si>
  <si>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</si>
  <si>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</si>
  <si>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</si>
  <si>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</si>
  <si>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</si>
  <si>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</si>
  <si>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</si>
  <si>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</si>
  <si>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</si>
  <si>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</si>
  <si>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</si>
  <si>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</si>
  <si>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</si>
  <si>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</si>
  <si>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</si>
  <si>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</si>
  <si>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</si>
  <si>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</si>
  <si>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</si>
  <si>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</si>
  <si>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</si>
  <si>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</si>
  <si>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</si>
  <si>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</si>
  <si>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</si>
  <si>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</si>
  <si>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</si>
  <si>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</si>
  <si>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</si>
  <si>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</si>
  <si>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</si>
  <si>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</si>
  <si>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</si>
  <si>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</si>
  <si>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</si>
  <si>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</si>
  <si>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</si>
  <si>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</si>
  <si>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</si>
  <si>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</si>
  <si>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</si>
  <si>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</si>
  <si>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</si>
  <si>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</si>
  <si>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</si>
  <si>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</si>
  <si>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</si>
  <si>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</si>
  <si>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</si>
  <si>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</si>
  <si>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</si>
  <si>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</si>
  <si>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</si>
  <si>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</si>
  <si>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</si>
  <si>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</si>
  <si>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</si>
  <si>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</si>
  <si>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</si>
  <si>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</si>
  <si>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</si>
  <si>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</si>
  <si>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</si>
  <si>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</si>
  <si>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</si>
  <si>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</si>
  <si>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</si>
  <si>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</si>
  <si>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</si>
  <si>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</si>
  <si>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</si>
  <si>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</si>
  <si>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</si>
  <si>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</si>
  <si>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</si>
  <si>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</si>
  <si>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</si>
  <si>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</si>
  <si>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</si>
  <si>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</si>
  <si>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</si>
  <si>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</si>
  <si>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</si>
  <si>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</si>
  <si>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</si>
  <si>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</si>
  <si>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</si>
  <si>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</si>
  <si>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</si>
  <si>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</si>
  <si>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</si>
  <si>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</si>
  <si>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</si>
  <si>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</si>
  <si>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</si>
  <si>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</si>
  <si>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</si>
  <si>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</si>
  <si>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</si>
  <si>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</si>
  <si>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</si>
  <si>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</si>
  <si>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</si>
  <si>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</si>
  <si>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</si>
  <si>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</si>
  <si>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</si>
  <si>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</si>
  <si>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</si>
  <si>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</si>
  <si>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</si>
  <si>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</si>
  <si>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</si>
  <si>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</si>
  <si>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</si>
  <si>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</si>
  <si>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</si>
  <si>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</si>
  <si>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</si>
  <si>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</si>
  <si>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</si>
  <si>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</si>
  <si>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</si>
  <si>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</si>
  <si>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</si>
  <si>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</si>
  <si>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</si>
  <si>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</si>
  <si>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</si>
  <si>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</si>
  <si>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</si>
  <si>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</si>
  <si>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</si>
  <si>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</si>
  <si>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</si>
  <si>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</si>
  <si>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</si>
  <si>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</si>
  <si>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</si>
  <si>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</si>
  <si>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</si>
  <si>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</si>
  <si>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</si>
  <si>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</si>
  <si>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</si>
  <si>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</si>
  <si>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</si>
  <si>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</si>
  <si>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</si>
  <si>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</si>
  <si>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</si>
  <si>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</si>
  <si>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</si>
  <si>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</si>
  <si>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</si>
  <si>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</si>
  <si>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</si>
  <si>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</si>
  <si>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</si>
  <si>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</si>
  <si>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</si>
  <si>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</si>
  <si>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</si>
  <si>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</si>
  <si>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</si>
  <si>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</si>
  <si>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</si>
  <si>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</si>
  <si>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</si>
  <si>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</si>
  <si>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</si>
  <si>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</si>
  <si>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</si>
  <si>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</si>
  <si>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</si>
  <si>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</si>
  <si>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</si>
  <si>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</si>
  <si>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</si>
  <si>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</si>
  <si>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</si>
  <si>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</si>
  <si>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</si>
  <si>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</si>
  <si>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</si>
  <si>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</si>
  <si>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</si>
  <si>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</si>
  <si>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</si>
  <si>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</si>
  <si>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</si>
  <si>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</si>
  <si>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</si>
  <si>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</si>
  <si>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</si>
  <si>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</si>
  <si>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</si>
  <si>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</si>
  <si>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</si>
  <si>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</si>
  <si>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</si>
  <si>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</si>
  <si>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</si>
  <si>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</si>
  <si>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</si>
  <si>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</si>
  <si>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</si>
  <si>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</si>
  <si>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</si>
  <si>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</si>
  <si>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</si>
  <si>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</si>
  <si>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</si>
  <si>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</si>
  <si>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</si>
  <si>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</si>
  <si>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</si>
  <si>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</si>
  <si>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</si>
  <si>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</si>
  <si>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</si>
  <si>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</si>
  <si>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</si>
  <si>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</si>
  <si>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</si>
  <si>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</si>
  <si>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</si>
  <si>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</si>
  <si>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</si>
  <si>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</si>
  <si>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</si>
  <si>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</si>
  <si>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</si>
  <si>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</si>
  <si>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</si>
  <si>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</si>
  <si>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</si>
  <si>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</si>
  <si>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</si>
  <si>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</si>
  <si>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</si>
  <si>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</si>
  <si>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</si>
  <si>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</si>
  <si>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</si>
  <si>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</si>
  <si>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</si>
  <si>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</si>
  <si>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</si>
  <si>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</si>
  <si>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</si>
  <si>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</si>
  <si>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</si>
  <si>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</si>
  <si>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</si>
  <si>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</si>
  <si>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</si>
  <si>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</si>
  <si>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</si>
  <si>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</si>
  <si>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</si>
  <si>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</si>
  <si>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</si>
  <si>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</si>
  <si>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</si>
  <si>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</si>
  <si>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</si>
  <si>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</si>
  <si>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</si>
  <si>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</si>
  <si>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</si>
  <si>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</si>
  <si>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</si>
  <si>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</si>
  <si>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</si>
  <si>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</si>
  <si>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</si>
  <si>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</si>
  <si>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</si>
  <si>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</si>
  <si>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</si>
  <si>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</si>
  <si>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</si>
  <si>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</si>
  <si>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</si>
  <si>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</si>
  <si>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</si>
  <si>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</si>
  <si>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</si>
  <si>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</si>
  <si>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</si>
  <si>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</si>
  <si>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</si>
  <si>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</si>
  <si>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</si>
  <si>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</si>
  <si>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</si>
  <si>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</si>
  <si>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</si>
  <si>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</si>
  <si>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</si>
  <si>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</si>
  <si>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</si>
  <si>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</si>
  <si>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</si>
  <si>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</si>
  <si>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</si>
  <si>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</si>
  <si>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</si>
  <si>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</si>
  <si>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</si>
  <si>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</si>
  <si>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</si>
  <si>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</si>
  <si>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</si>
  <si>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</si>
  <si>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</si>
  <si>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</si>
  <si>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</si>
  <si>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</si>
  <si>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</si>
  <si>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</si>
  <si>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</si>
  <si>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</si>
  <si>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</si>
  <si>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</si>
  <si>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</si>
  <si>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</si>
  <si>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</si>
  <si>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</si>
  <si>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</si>
  <si>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</si>
  <si>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</si>
  <si>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</si>
  <si>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</si>
  <si>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</si>
  <si>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</si>
  <si>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</si>
  <si>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</si>
  <si>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</si>
  <si>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</si>
  <si>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</si>
  <si>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</si>
  <si>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</si>
  <si>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</si>
  <si>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</si>
  <si>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</si>
  <si>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</si>
  <si>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</si>
  <si>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</si>
  <si>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</si>
  <si>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</si>
  <si>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</si>
  <si>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</si>
  <si>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</si>
  <si>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</si>
  <si>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</si>
  <si>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</si>
  <si>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</si>
  <si>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</si>
  <si>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</si>
  <si>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</si>
  <si>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</si>
  <si>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</si>
  <si>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</si>
  <si>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</si>
  <si>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</si>
  <si>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</si>
  <si>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</si>
  <si>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</si>
  <si>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</si>
  <si>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</si>
  <si>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</si>
  <si>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</si>
  <si>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</si>
  <si>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</si>
  <si>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</si>
  <si>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</si>
  <si>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</si>
  <si>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</si>
  <si>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</si>
  <si>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</si>
  <si>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</si>
  <si>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</si>
  <si>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</si>
  <si>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</si>
  <si>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</si>
  <si>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</si>
  <si>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</si>
  <si>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</si>
  <si>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</si>
  <si>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</si>
  <si>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</si>
  <si>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</si>
  <si>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</si>
  <si>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</si>
  <si>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</si>
  <si>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</si>
  <si>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</si>
  <si>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</si>
  <si>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</si>
  <si>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</si>
  <si>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</si>
  <si>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</si>
  <si>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</si>
  <si>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</si>
  <si>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</si>
  <si>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</si>
  <si>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</si>
  <si>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</si>
  <si>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</si>
  <si>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</si>
  <si>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</si>
  <si>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</si>
  <si>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</si>
  <si>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</si>
  <si>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</si>
  <si>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</si>
  <si>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</si>
  <si>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</si>
  <si>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</si>
  <si>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</si>
  <si>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</si>
  <si>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</si>
  <si>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</si>
  <si>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</si>
  <si>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</si>
  <si>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</si>
  <si>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</si>
  <si>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</si>
  <si>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</si>
  <si>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</si>
  <si>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</si>
  <si>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</si>
  <si>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</si>
  <si>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</si>
  <si>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</si>
  <si>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</si>
  <si>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</si>
  <si>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</si>
  <si>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</si>
  <si>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</si>
  <si>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</si>
  <si>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</si>
  <si>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</si>
  <si>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</si>
  <si>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</si>
  <si>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</si>
  <si>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</si>
  <si>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</si>
  <si>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</si>
  <si>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</si>
  <si>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</si>
  <si>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</si>
  <si>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</si>
  <si>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</si>
  <si>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</si>
  <si>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</si>
  <si>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</si>
  <si>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</si>
  <si>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</si>
  <si>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</si>
  <si>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</si>
  <si>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</si>
  <si>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</si>
  <si>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</si>
  <si>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</si>
  <si>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</si>
  <si>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</si>
  <si>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</si>
  <si>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</si>
  <si>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</si>
  <si>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</si>
  <si>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</si>
  <si>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</si>
  <si>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</si>
  <si>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</si>
  <si>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</si>
  <si>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</si>
  <si>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</si>
  <si>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</si>
  <si>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</si>
  <si>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</si>
  <si>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</si>
  <si>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</si>
  <si>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</si>
  <si>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</si>
  <si>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</si>
  <si>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</si>
  <si>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</si>
  <si>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</si>
  <si>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</si>
  <si>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</si>
  <si>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</si>
  <si>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</si>
  <si>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</si>
  <si>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</si>
  <si>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</si>
  <si>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</si>
  <si>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</si>
  <si>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</si>
  <si>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</si>
  <si>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</si>
  <si>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</si>
  <si>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</si>
  <si>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</si>
  <si>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</si>
  <si>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</si>
  <si>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</si>
  <si>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</si>
  <si>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</si>
  <si>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</si>
  <si>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</si>
  <si>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</si>
  <si>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</si>
  <si>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</si>
  <si>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</si>
  <si>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</si>
  <si>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</si>
  <si>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</si>
  <si>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</si>
  <si>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</si>
  <si>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</si>
  <si>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</si>
  <si>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</si>
  <si>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</si>
  <si>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</si>
  <si>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</si>
  <si>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</si>
  <si>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</si>
  <si>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</si>
  <si>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</si>
  <si>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</si>
  <si>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</si>
  <si>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</si>
  <si>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</si>
  <si>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</si>
  <si>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</si>
  <si>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</si>
  <si>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</si>
  <si>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</si>
  <si>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</si>
  <si>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</si>
  <si>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</si>
  <si>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</si>
  <si>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</si>
  <si>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</si>
  <si>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</si>
  <si>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</si>
  <si>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</si>
  <si>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</si>
  <si>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</si>
  <si>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</si>
  <si>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</si>
  <si>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</si>
  <si>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</si>
  <si>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</si>
  <si>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</si>
  <si>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</si>
  <si>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</si>
  <si>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</si>
  <si>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</si>
  <si>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</si>
  <si>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</si>
  <si>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</si>
  <si>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</si>
  <si>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</si>
  <si>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</si>
  <si>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</si>
  <si>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</si>
  <si>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</si>
  <si>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</si>
  <si>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</si>
  <si>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</si>
  <si>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</si>
  <si>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</si>
  <si>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</si>
  <si>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</si>
  <si>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</si>
  <si>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</si>
  <si>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</si>
  <si>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</si>
  <si>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</si>
  <si>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</si>
  <si>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</si>
  <si>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</si>
  <si>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</si>
  <si>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</si>
  <si>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</si>
  <si>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</si>
  <si>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</si>
  <si>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</si>
  <si>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</si>
  <si>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</si>
  <si>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</si>
  <si>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</si>
  <si>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</si>
  <si>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</si>
  <si>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</si>
  <si>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</si>
  <si>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</si>
  <si>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</si>
  <si>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</si>
  <si>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</si>
  <si>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</si>
  <si>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</si>
  <si>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</si>
  <si>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</si>
  <si>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</si>
  <si>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</si>
  <si>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</si>
  <si>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</si>
  <si>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</si>
  <si>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</si>
  <si>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</si>
  <si>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</si>
  <si>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</si>
  <si>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</si>
  <si>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</si>
  <si>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</si>
  <si>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</si>
  <si>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</si>
  <si>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</si>
  <si>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</si>
  <si>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</si>
  <si>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</si>
  <si>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</si>
  <si>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</si>
  <si>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</si>
  <si>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</si>
  <si>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</si>
  <si>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</si>
  <si>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</si>
  <si>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</si>
  <si>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</si>
  <si>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</si>
  <si>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</si>
  <si>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</si>
  <si>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</si>
  <si>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</si>
  <si>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</si>
  <si>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</si>
  <si>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</si>
  <si>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</si>
  <si>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</si>
  <si>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</si>
  <si>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</si>
  <si>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</si>
  <si>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</si>
  <si>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</si>
  <si>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</si>
  <si>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</si>
  <si>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</si>
  <si>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</si>
  <si>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</si>
  <si>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</si>
  <si>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</si>
  <si>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</si>
  <si>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</si>
  <si>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</si>
  <si>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</si>
  <si>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</si>
  <si>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</si>
  <si>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</si>
  <si>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</si>
  <si>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</si>
  <si>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</si>
  <si>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</si>
  <si>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</si>
  <si>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</si>
  <si>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</si>
  <si>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</si>
  <si>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</si>
  <si>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</si>
  <si>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</si>
  <si>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</si>
  <si>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</si>
  <si>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</si>
  <si>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</si>
  <si>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</si>
  <si>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</si>
  <si>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</si>
  <si>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</si>
  <si>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</si>
  <si>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</si>
  <si>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</si>
  <si>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</si>
  <si>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</si>
  <si>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</si>
  <si>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</si>
  <si>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</si>
  <si>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</si>
  <si>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</si>
  <si>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</si>
  <si>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</si>
  <si>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</si>
  <si>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</si>
  <si>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</si>
  <si>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</si>
  <si>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</si>
  <si>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</si>
  <si>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</si>
  <si>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</si>
  <si>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</si>
  <si>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</si>
  <si>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</si>
  <si>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</si>
  <si>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</si>
  <si>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</si>
  <si>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</si>
  <si>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</si>
  <si>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</si>
  <si>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</si>
  <si>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</si>
  <si>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</si>
  <si>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</si>
  <si>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</si>
  <si>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</si>
  <si>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</si>
  <si>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</si>
  <si>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</si>
  <si>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</si>
  <si>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</si>
  <si>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</si>
  <si>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</si>
  <si>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</si>
  <si>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</si>
  <si>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</si>
  <si>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</si>
  <si>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</si>
  <si>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</si>
  <si>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</si>
  <si>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</si>
  <si>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</si>
  <si>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</si>
  <si>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</si>
  <si>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</si>
  <si>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</si>
  <si>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</si>
  <si>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</si>
  <si>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</si>
  <si>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</si>
  <si>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</si>
  <si>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</si>
  <si>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</si>
  <si>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</si>
  <si>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</si>
  <si>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</si>
  <si>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</si>
  <si>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</si>
  <si>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</si>
  <si>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</si>
  <si>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</si>
  <si>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</si>
  <si>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</si>
  <si>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</si>
  <si>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</si>
  <si>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</si>
  <si>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</si>
  <si>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</si>
  <si>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</si>
  <si>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</si>
  <si>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</si>
  <si>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</si>
  <si>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</si>
  <si>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</si>
  <si>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</si>
  <si>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</si>
  <si>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</si>
  <si>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</si>
  <si>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</si>
  <si>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</si>
  <si>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</si>
  <si>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</si>
  <si>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</si>
  <si>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</si>
  <si>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</si>
  <si>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</si>
  <si>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</si>
  <si>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</si>
  <si>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</si>
  <si>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</si>
  <si>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</si>
  <si>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</si>
  <si>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</si>
  <si>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</si>
  <si>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</si>
  <si>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</si>
  <si>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</si>
  <si>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</si>
  <si>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</si>
  <si>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</si>
  <si>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</si>
  <si>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</si>
  <si>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</si>
  <si>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</si>
  <si>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</si>
  <si>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</si>
  <si>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</si>
  <si>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</si>
  <si>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</si>
  <si>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</si>
  <si>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</si>
  <si>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</si>
  <si>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</si>
  <si>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</si>
  <si>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</si>
  <si>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</si>
  <si>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</si>
  <si>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</si>
  <si>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</si>
  <si>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</si>
  <si>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</si>
  <si>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</si>
  <si>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</si>
  <si>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</si>
  <si>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</si>
  <si>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</si>
  <si>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</si>
  <si>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</si>
  <si>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</si>
  <si>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</si>
  <si>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</si>
  <si>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</si>
  <si>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</si>
  <si>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</si>
  <si>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</si>
  <si>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</si>
  <si>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</si>
  <si>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</si>
  <si>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</si>
  <si>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</si>
  <si>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</si>
  <si>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</si>
  <si>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</si>
  <si>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</si>
  <si>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</si>
  <si>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</si>
  <si>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</si>
  <si>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</si>
  <si>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</si>
  <si>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</si>
  <si>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</si>
  <si>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</si>
  <si>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</si>
  <si>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</si>
  <si>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</si>
  <si>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</si>
  <si>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</si>
  <si>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</si>
  <si>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</si>
  <si>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</si>
  <si>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</si>
  <si>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</si>
  <si>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</si>
  <si>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</si>
  <si>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</si>
  <si>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</si>
  <si>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</si>
  <si>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</si>
  <si>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</si>
  <si>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</si>
  <si>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</si>
  <si>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</si>
  <si>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</si>
  <si>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</si>
  <si>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</si>
  <si>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</si>
  <si>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</si>
  <si>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</si>
  <si>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</si>
  <si>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</si>
  <si>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</si>
  <si>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</si>
  <si>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</si>
  <si>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</si>
  <si>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</si>
  <si>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</si>
  <si>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</si>
  <si>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</si>
  <si>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</si>
  <si>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</si>
  <si>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</si>
  <si>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</si>
  <si>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</si>
  <si>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</si>
  <si>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</si>
  <si>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</si>
  <si>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</si>
  <si>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</si>
  <si>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</si>
  <si>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</si>
  <si>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</si>
  <si>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</si>
  <si>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</si>
  <si>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</si>
  <si>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</si>
  <si>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</si>
  <si>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</si>
  <si>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</si>
  <si>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</si>
  <si>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</si>
  <si>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</si>
  <si>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</si>
  <si>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</si>
  <si>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</si>
  <si>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</si>
  <si>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</si>
  <si>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</si>
  <si>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</si>
  <si>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</si>
  <si>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</si>
  <si>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</si>
  <si>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</si>
  <si>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</si>
  <si>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</si>
  <si>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</si>
  <si>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</si>
  <si>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</si>
  <si>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</si>
  <si>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</si>
  <si>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</si>
  <si>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</si>
  <si>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</si>
  <si>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</si>
  <si>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</si>
  <si>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</si>
  <si>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</si>
  <si>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</si>
  <si>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</si>
  <si>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</si>
  <si>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</si>
  <si>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</si>
  <si>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</si>
  <si>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</si>
  <si>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</si>
  <si>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</si>
  <si>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</si>
  <si>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</si>
  <si>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</si>
  <si>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</si>
  <si>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</si>
  <si>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</si>
  <si>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</si>
  <si>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</si>
  <si>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</si>
  <si>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</si>
  <si>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</si>
  <si>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</si>
  <si>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</si>
  <si>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</si>
  <si>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</si>
  <si>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</si>
  <si>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</si>
  <si>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</si>
  <si>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</si>
  <si>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</si>
  <si>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</si>
  <si>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</si>
  <si>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</si>
  <si>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</si>
  <si>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</si>
  <si>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</si>
  <si>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</si>
  <si>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</si>
  <si>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</si>
  <si>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</si>
  <si>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</si>
  <si>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</si>
  <si>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</si>
  <si>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</si>
  <si>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</si>
  <si>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</si>
  <si>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</si>
  <si>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</si>
  <si>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</si>
  <si>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</si>
  <si>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</si>
  <si>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</si>
  <si>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</si>
  <si>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</si>
  <si>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</si>
  <si>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</si>
  <si>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</si>
  <si>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</si>
  <si>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</si>
  <si>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</si>
  <si>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</si>
  <si>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</si>
  <si>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</si>
  <si>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</si>
  <si>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</si>
  <si>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</si>
  <si>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</si>
  <si>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</si>
  <si>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</si>
  <si>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</si>
  <si>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</si>
  <si>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</si>
  <si>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</si>
  <si>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</si>
  <si>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</si>
  <si>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</si>
  <si>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</si>
  <si>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</si>
  <si>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</si>
  <si>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</si>
  <si>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</si>
  <si>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</si>
  <si>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</si>
  <si>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</si>
  <si>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</si>
  <si>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</si>
  <si>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</si>
  <si>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</si>
  <si>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</si>
  <si>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</si>
  <si>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</si>
  <si>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</si>
  <si>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</si>
  <si>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</si>
  <si>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</si>
  <si>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</si>
  <si>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</si>
  <si>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</si>
  <si>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</si>
  <si>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</si>
  <si>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</si>
  <si>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</si>
  <si>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</si>
  <si>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</si>
  <si>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</si>
  <si>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</si>
  <si>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</si>
  <si>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</si>
  <si>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</si>
  <si>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</si>
  <si>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</si>
  <si>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</si>
  <si>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</si>
  <si>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</si>
  <si>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</si>
  <si>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</si>
  <si>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</si>
  <si>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</si>
  <si>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</si>
  <si>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</si>
  <si>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</si>
  <si>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</si>
  <si>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</si>
  <si>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</si>
  <si>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</si>
  <si>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</si>
  <si>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</si>
  <si>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</si>
  <si>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</si>
  <si>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</si>
  <si>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</si>
  <si>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</si>
  <si>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</si>
  <si>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</si>
  <si>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</si>
  <si>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</si>
  <si>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</si>
  <si>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</si>
  <si>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</si>
  <si>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</si>
  <si>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</si>
  <si>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</si>
  <si>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</si>
  <si>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</si>
  <si>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</si>
  <si>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</si>
  <si>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</si>
  <si>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</si>
  <si>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</si>
  <si>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</si>
  <si>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</si>
  <si>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</si>
  <si>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</si>
  <si>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</si>
  <si>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</si>
  <si>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</si>
  <si>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</si>
  <si>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</si>
  <si>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</si>
  <si>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</si>
  <si>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</si>
  <si>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</si>
  <si>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</si>
  <si>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</si>
  <si>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</si>
  <si>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</si>
  <si>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</si>
  <si>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</si>
  <si>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</si>
  <si>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</si>
  <si>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</si>
  <si>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</si>
  <si>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</si>
  <si>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</si>
  <si>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</si>
  <si>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</si>
  <si>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</si>
  <si>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</si>
  <si>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</si>
  <si>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</si>
  <si>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</si>
  <si>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</si>
  <si>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</si>
  <si>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</si>
  <si>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</si>
  <si>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</si>
  <si>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</si>
  <si>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</si>
  <si>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</si>
  <si>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</si>
  <si>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</si>
  <si>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</si>
  <si>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</si>
  <si>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</si>
  <si>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</si>
  <si>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</si>
  <si>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</si>
  <si>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</si>
  <si>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</si>
  <si>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</si>
  <si>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</si>
  <si>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</si>
  <si>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</si>
  <si>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</si>
  <si>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</si>
  <si>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</si>
  <si>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</si>
  <si>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</si>
  <si>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</si>
  <si>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</si>
  <si>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</si>
  <si>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</si>
  <si>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</si>
  <si>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</si>
  <si>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</si>
  <si>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</si>
  <si>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</si>
  <si>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</si>
  <si>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</si>
  <si>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</si>
  <si>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</si>
  <si>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</si>
  <si>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</si>
  <si>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</si>
  <si>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</si>
  <si>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</si>
  <si>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</si>
  <si>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</si>
  <si>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</si>
  <si>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</si>
  <si>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</si>
  <si>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</si>
  <si>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</si>
  <si>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</si>
  <si>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</si>
  <si>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</si>
  <si>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</si>
  <si>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</si>
  <si>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</si>
  <si>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</si>
  <si>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</si>
  <si>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</si>
  <si>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</si>
  <si>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</si>
  <si>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</si>
  <si>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</si>
  <si>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</si>
  <si>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</si>
  <si>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</si>
  <si>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</si>
  <si>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</si>
  <si>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</si>
  <si>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</si>
  <si>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</si>
  <si>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</si>
  <si>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</si>
  <si>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</si>
  <si>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</si>
  <si>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</si>
  <si>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</si>
  <si>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</si>
  <si>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</si>
  <si>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</si>
  <si>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</si>
  <si>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</si>
  <si>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</si>
  <si>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</si>
  <si>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</si>
  <si>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</si>
  <si>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</si>
  <si>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</si>
  <si>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</si>
  <si>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</si>
  <si>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</si>
  <si>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</si>
  <si>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</si>
  <si>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</si>
  <si>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</si>
  <si>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</si>
  <si>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</si>
  <si>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</si>
  <si>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</si>
  <si>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</si>
  <si>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</si>
  <si>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</si>
  <si>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</si>
  <si>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</si>
  <si>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</si>
  <si>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</si>
  <si>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</si>
  <si>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</si>
  <si>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</si>
  <si>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</si>
  <si>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</si>
  <si>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</si>
  <si>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</si>
  <si>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</si>
  <si>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</si>
  <si>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</si>
  <si>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</si>
  <si>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</si>
  <si>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</si>
  <si>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</si>
  <si>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</si>
  <si>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</si>
  <si>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</si>
  <si>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</si>
  <si>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</si>
  <si>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</si>
  <si>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</si>
  <si>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</si>
  <si>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</si>
  <si>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</si>
  <si>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</si>
  <si>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</si>
  <si>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</si>
  <si>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</si>
  <si>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</si>
  <si>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</si>
  <si>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</si>
  <si>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</si>
  <si>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</si>
  <si>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</si>
  <si>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</si>
  <si>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</si>
  <si>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</si>
  <si>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</si>
  <si>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</si>
  <si>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</si>
  <si>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</si>
  <si>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</si>
  <si>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</si>
  <si>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</si>
  <si>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</si>
  <si>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</si>
  <si>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</si>
  <si>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</si>
  <si>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</si>
  <si>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</si>
  <si>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</si>
  <si>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</si>
  <si>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</si>
  <si>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</si>
  <si>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</si>
  <si>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</si>
  <si>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</si>
  <si>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</si>
  <si>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</si>
  <si>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</si>
  <si>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</si>
  <si>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</si>
  <si>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</si>
  <si>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</si>
  <si>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</si>
  <si>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</si>
  <si>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</si>
  <si>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</si>
  <si>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</si>
  <si>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</si>
  <si>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</si>
  <si>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</si>
  <si>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</si>
  <si>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</si>
  <si>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</si>
  <si>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</si>
  <si>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</si>
  <si>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</si>
  <si>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</si>
  <si>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</si>
  <si>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</si>
  <si>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</si>
  <si>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</si>
  <si>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</si>
  <si>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</si>
  <si>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</si>
  <si>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</si>
  <si>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</si>
  <si>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</si>
  <si>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</si>
  <si>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</si>
  <si>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</si>
  <si>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</si>
  <si>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</si>
  <si>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</si>
  <si>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</si>
  <si>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</si>
  <si>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</si>
  <si>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</si>
  <si>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</si>
  <si>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</si>
  <si>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</si>
  <si>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</si>
  <si>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</si>
  <si>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</si>
  <si>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</si>
  <si>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</si>
  <si>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</si>
  <si>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</si>
  <si>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</si>
  <si>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</si>
  <si>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</si>
  <si>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</si>
  <si>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</si>
  <si>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</si>
  <si>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</si>
  <si>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</si>
  <si>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</si>
  <si>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</si>
  <si>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</si>
  <si>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</si>
  <si>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</si>
  <si>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</si>
  <si>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</si>
  <si>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</si>
  <si>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</si>
  <si>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</si>
  <si>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</si>
  <si>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</si>
  <si>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</si>
  <si>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</si>
  <si>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</si>
  <si>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</si>
  <si>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</si>
  <si>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</si>
  <si>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</si>
  <si>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</si>
  <si>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</si>
  <si>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</si>
  <si>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</si>
  <si>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</si>
  <si>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</si>
  <si>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</si>
  <si>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</si>
  <si>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</si>
  <si>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</si>
  <si>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</si>
  <si>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</si>
  <si>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</si>
  <si>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</si>
  <si>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</si>
  <si>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</si>
  <si>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</si>
  <si>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</si>
  <si>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</si>
  <si>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</si>
  <si>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</si>
  <si>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</si>
  <si>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</si>
  <si>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</si>
  <si>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</si>
  <si>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</si>
  <si>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</si>
  <si>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</si>
  <si>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</si>
  <si>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</si>
  <si>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</si>
  <si>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</si>
  <si>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</si>
  <si>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</si>
  <si>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</si>
  <si>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</si>
  <si>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</si>
  <si>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</si>
  <si>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</si>
  <si>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</si>
  <si>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</si>
  <si>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</si>
  <si>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</si>
  <si>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</si>
  <si>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</si>
  <si>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</si>
  <si>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</si>
  <si>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</si>
  <si>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</si>
  <si>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</si>
  <si>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</si>
  <si>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</si>
  <si>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</si>
  <si>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</si>
  <si>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</si>
  <si>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</si>
  <si>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</si>
  <si>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</si>
  <si>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</si>
  <si>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</si>
  <si>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</si>
  <si>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</si>
  <si>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</si>
  <si>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</si>
  <si>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</si>
  <si>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</si>
  <si>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</si>
  <si>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</si>
  <si>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</si>
  <si>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</si>
  <si>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</si>
  <si>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</si>
  <si>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</si>
  <si>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</si>
  <si>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</si>
  <si>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</si>
  <si>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</si>
  <si>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</si>
  <si>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</si>
  <si>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</si>
  <si>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</si>
  <si>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</si>
  <si>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</si>
  <si>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</si>
  <si>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</si>
  <si>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</si>
  <si>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</si>
  <si>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</si>
  <si>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</si>
  <si>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</si>
  <si>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</si>
  <si>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</si>
  <si>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</si>
  <si>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</si>
  <si>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</si>
  <si>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</si>
  <si>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</si>
  <si>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</si>
  <si>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</si>
  <si>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</si>
  <si>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</si>
  <si>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</si>
  <si>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</si>
  <si>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</si>
  <si>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</si>
  <si>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</si>
  <si>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</si>
  <si>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</si>
  <si>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</si>
  <si>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</si>
  <si>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</si>
  <si>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</si>
  <si>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</si>
  <si>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</si>
  <si>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</si>
  <si>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</si>
  <si>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</si>
  <si>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</si>
  <si>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</si>
  <si>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</si>
  <si>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</si>
  <si>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</si>
  <si>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</si>
  <si>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</si>
  <si>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</si>
  <si>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</si>
  <si>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</si>
  <si>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</si>
  <si>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</si>
  <si>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</si>
  <si>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</si>
  <si>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</si>
  <si>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</si>
  <si>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</si>
  <si>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</si>
  <si>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</si>
  <si>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</si>
  <si>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</si>
  <si>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</si>
  <si>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</si>
  <si>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</si>
  <si>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</si>
  <si>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</si>
  <si>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</si>
  <si>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</si>
  <si>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</si>
  <si>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</si>
  <si>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</si>
  <si>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</si>
  <si>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</si>
  <si>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</si>
  <si>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</si>
  <si>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</si>
  <si>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</si>
  <si>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</si>
  <si>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</si>
  <si>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</si>
  <si>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</si>
  <si>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</si>
  <si>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</si>
  <si>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</si>
  <si>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</si>
  <si>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</si>
  <si>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</si>
  <si>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</si>
  <si>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</si>
  <si>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</si>
  <si>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</si>
  <si>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</si>
  <si>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</si>
  <si>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</si>
  <si>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</si>
  <si>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</si>
  <si>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</si>
  <si>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</si>
  <si>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</si>
  <si>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</si>
  <si>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</si>
  <si>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</si>
  <si>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</si>
  <si>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</si>
  <si>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</si>
  <si>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</si>
  <si>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</si>
  <si>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</si>
  <si>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</si>
  <si>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</si>
  <si>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</si>
  <si>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</si>
  <si>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</si>
  <si>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</si>
  <si>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</si>
  <si>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</si>
  <si>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</si>
  <si>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</si>
  <si>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</si>
  <si>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</si>
  <si>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</si>
  <si>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</si>
  <si>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</si>
  <si>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</si>
  <si>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</si>
  <si>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</si>
  <si>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</si>
  <si>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</si>
  <si>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</si>
  <si>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</si>
  <si>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</si>
  <si>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</si>
  <si>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</si>
  <si>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</si>
  <si>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</si>
  <si>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</si>
  <si>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</si>
  <si>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</si>
  <si>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</si>
  <si>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</si>
  <si>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</si>
  <si>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</si>
  <si>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</si>
  <si>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</si>
  <si>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</si>
  <si>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</si>
  <si>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</si>
  <si>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</si>
  <si>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</si>
  <si>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</si>
  <si>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</si>
  <si>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</si>
  <si>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</si>
  <si>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</si>
  <si>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</si>
  <si>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</si>
  <si>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</si>
  <si>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</si>
  <si>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</si>
  <si>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</si>
  <si>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</si>
  <si>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</si>
  <si>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</si>
  <si>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</si>
  <si>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</si>
  <si>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</si>
  <si>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</si>
  <si>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</si>
  <si>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</si>
  <si>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</si>
  <si>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</si>
  <si>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</si>
  <si>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</si>
  <si>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</si>
  <si>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</si>
  <si>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</si>
  <si>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</si>
  <si>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</si>
  <si>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</si>
  <si>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</si>
  <si>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</si>
  <si>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</si>
  <si>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</si>
  <si>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</si>
  <si>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</si>
  <si>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</si>
  <si>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</si>
  <si>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</si>
  <si>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</si>
  <si>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</si>
  <si>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</si>
  <si>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</si>
  <si>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</si>
  <si>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</si>
  <si>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</si>
  <si>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</si>
  <si>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</si>
  <si>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</si>
  <si>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</si>
  <si>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</si>
  <si>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</si>
  <si>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</si>
  <si>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</si>
  <si>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</si>
  <si>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</si>
  <si>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</si>
  <si>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</si>
  <si>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</si>
  <si>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</si>
  <si>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</si>
  <si>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</si>
  <si>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</si>
  <si>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</si>
  <si>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</si>
  <si>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</si>
  <si>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</si>
  <si>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</si>
  <si>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</si>
  <si>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</si>
  <si>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</si>
  <si>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</si>
  <si>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</si>
  <si>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</si>
  <si>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</si>
  <si>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</si>
  <si>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</si>
  <si>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</si>
  <si>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</si>
  <si>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</si>
  <si>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</si>
  <si>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</si>
  <si>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</si>
  <si>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</si>
  <si>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</si>
  <si>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</si>
  <si>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</si>
  <si>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</si>
  <si>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</si>
  <si>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</si>
  <si>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</si>
  <si>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</si>
  <si>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</si>
  <si>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</si>
  <si>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</si>
  <si>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</si>
  <si>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</si>
  <si>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</si>
  <si>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</si>
  <si>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</si>
  <si>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</si>
  <si>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</si>
  <si>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</si>
  <si>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</si>
  <si>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</si>
  <si>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</si>
  <si>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</si>
  <si>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</si>
  <si>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</si>
  <si>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</si>
  <si>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</si>
  <si>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</si>
  <si>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</si>
  <si>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</si>
  <si>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</si>
  <si>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</si>
  <si>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</si>
  <si>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</si>
  <si>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</si>
  <si>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</si>
  <si>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</si>
  <si>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</si>
  <si>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</si>
  <si>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</si>
  <si>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</si>
  <si>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</si>
  <si>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</si>
  <si>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</si>
  <si>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</si>
  <si>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</si>
  <si>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</si>
  <si>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</si>
  <si>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</si>
  <si>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</si>
  <si>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</si>
  <si>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</si>
  <si>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</si>
  <si>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</si>
  <si>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</si>
  <si>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</si>
  <si>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</si>
  <si>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</si>
  <si>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</si>
  <si>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</si>
  <si>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</si>
  <si>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</si>
  <si>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</si>
  <si>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</si>
  <si>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</si>
  <si>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</si>
  <si>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</si>
  <si>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</si>
  <si>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</si>
  <si>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</si>
  <si>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</si>
  <si>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</si>
  <si>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</si>
  <si>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</si>
  <si>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</si>
  <si>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</si>
  <si>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</si>
  <si>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</si>
  <si>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</si>
  <si>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</si>
  <si>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</si>
  <si>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</si>
  <si>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</si>
  <si>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</si>
  <si>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</si>
  <si>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</si>
  <si>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</si>
  <si>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</si>
  <si>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</si>
  <si>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</si>
  <si>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</si>
  <si>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</si>
  <si>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</si>
  <si>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</si>
  <si>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</si>
  <si>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</si>
  <si>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</si>
  <si>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</si>
  <si>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</si>
  <si>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</si>
  <si>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</si>
  <si>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</si>
  <si>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</si>
  <si>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</si>
  <si>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</si>
  <si>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</si>
  <si>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</si>
  <si>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</si>
  <si>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</si>
  <si>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</si>
  <si>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</si>
  <si>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</si>
  <si>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</si>
  <si>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</si>
  <si>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</si>
  <si>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</si>
  <si>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</si>
  <si>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</si>
  <si>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</si>
  <si>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</si>
  <si>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</si>
  <si>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</si>
  <si>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</si>
  <si>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</si>
  <si>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</si>
  <si>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</si>
  <si>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</si>
  <si>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</si>
  <si>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</si>
  <si>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</si>
  <si>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</si>
  <si>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</si>
  <si>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</si>
  <si>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</si>
  <si>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</si>
  <si>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</si>
  <si>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</si>
  <si>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</si>
  <si>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</si>
  <si>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</si>
  <si>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</si>
  <si>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</si>
  <si>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</si>
  <si>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</si>
  <si>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</si>
  <si>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</si>
  <si>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</si>
  <si>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</si>
  <si>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</si>
  <si>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</si>
  <si>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</si>
  <si>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</si>
  <si>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</si>
  <si>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</si>
  <si>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</si>
  <si>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</si>
  <si>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</si>
  <si>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</si>
  <si>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</si>
  <si>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</si>
  <si>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</si>
  <si>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</si>
  <si>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</si>
  <si>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</si>
  <si>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</si>
  <si>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</si>
  <si>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</si>
  <si>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</si>
  <si>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</si>
  <si>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</si>
  <si>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</si>
  <si>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</si>
  <si>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</si>
  <si>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</si>
  <si>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</si>
  <si>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</si>
  <si>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</si>
  <si>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</si>
  <si>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</si>
  <si>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</si>
  <si>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</si>
  <si>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</si>
  <si>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</si>
  <si>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</si>
  <si>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</si>
  <si>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</si>
  <si>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</si>
  <si>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</si>
  <si>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</si>
  <si>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</si>
  <si>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</si>
  <si>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</si>
  <si>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</si>
  <si>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</si>
  <si>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</si>
  <si>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</si>
  <si>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</si>
  <si>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</si>
  <si>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</si>
  <si>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</si>
  <si>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</si>
  <si>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</si>
  <si>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</si>
  <si>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</si>
  <si>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</si>
  <si>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</si>
  <si>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</si>
  <si>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</si>
  <si>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</si>
  <si>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</si>
  <si>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</si>
  <si>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</si>
  <si>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</si>
  <si>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</si>
  <si>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</si>
  <si>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</si>
  <si>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</si>
  <si>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</si>
  <si>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</si>
  <si>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</si>
  <si>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</si>
  <si>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</si>
  <si>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</si>
  <si>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</si>
  <si>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</si>
  <si>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</si>
  <si>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</si>
  <si>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</si>
  <si>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</si>
  <si>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</si>
  <si>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</si>
  <si>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</si>
  <si>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</si>
  <si>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</si>
  <si>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</si>
  <si>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</si>
  <si>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</si>
  <si>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</si>
  <si>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</si>
  <si>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</si>
  <si>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</si>
  <si>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</si>
  <si>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</si>
  <si>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</si>
  <si>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</si>
  <si>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</si>
  <si>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</si>
  <si>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</si>
  <si>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</si>
  <si>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</si>
  <si>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</si>
  <si>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</si>
  <si>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</si>
  <si>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</si>
  <si>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</si>
  <si>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</si>
  <si>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</si>
  <si>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</si>
  <si>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</si>
  <si>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</si>
  <si>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</si>
  <si>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</si>
  <si>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</si>
  <si>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</si>
  <si>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</si>
  <si>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</si>
  <si>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</si>
  <si>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</si>
  <si>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</si>
  <si>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</si>
  <si>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</si>
  <si>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</si>
  <si>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</si>
  <si>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</si>
  <si>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</si>
  <si>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</si>
  <si>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</si>
  <si>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</si>
  <si>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</si>
  <si>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</si>
  <si>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</si>
  <si>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</si>
  <si>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</si>
  <si>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</si>
  <si>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</si>
  <si>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</si>
  <si>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</si>
  <si>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</si>
  <si>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</si>
  <si>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</si>
  <si>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</si>
  <si>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</si>
  <si>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</si>
  <si>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</si>
  <si>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</si>
  <si>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</si>
  <si>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</si>
  <si>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</si>
  <si>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</si>
  <si>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</si>
  <si>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</si>
  <si>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</si>
  <si>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</si>
  <si>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</si>
  <si>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</si>
  <si>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</si>
  <si>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</si>
  <si>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</si>
  <si>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</si>
  <si>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</si>
  <si>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</si>
  <si>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</si>
  <si>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</si>
  <si>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</si>
  <si>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</si>
  <si>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</si>
  <si>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</si>
  <si>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</si>
  <si>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</si>
  <si>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</si>
  <si>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</si>
  <si>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</si>
  <si>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</si>
  <si>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</si>
  <si>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</si>
  <si>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</si>
  <si>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</si>
  <si>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</si>
  <si>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</si>
  <si>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</si>
  <si>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</si>
  <si>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</si>
  <si>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</si>
  <si>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</si>
  <si>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</si>
  <si>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</si>
  <si>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</si>
  <si>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</si>
  <si>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</si>
  <si>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</si>
  <si>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</si>
  <si>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</si>
  <si>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</si>
  <si>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</si>
  <si>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</si>
  <si>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</si>
  <si>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</si>
  <si>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</si>
  <si>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</si>
  <si>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</si>
  <si>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</si>
  <si>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</si>
  <si>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</si>
  <si>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</si>
  <si>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</si>
  <si>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</si>
  <si>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</si>
  <si>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</si>
  <si>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</si>
  <si>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</si>
  <si>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</si>
  <si>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</si>
  <si>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</si>
  <si>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</si>
  <si>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</si>
  <si>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</si>
  <si>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</si>
  <si>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</si>
  <si>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</si>
  <si>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</si>
  <si>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</si>
  <si>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</si>
  <si>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</si>
  <si>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</si>
  <si>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</si>
  <si>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</si>
  <si>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</si>
  <si>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</si>
  <si>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</si>
  <si>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</si>
  <si>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</si>
  <si>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</si>
  <si>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</si>
  <si>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</si>
  <si>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</si>
  <si>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</si>
  <si>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</si>
  <si>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</si>
  <si>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</si>
  <si>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</si>
  <si>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</si>
  <si>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</si>
  <si>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</si>
  <si>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</si>
  <si>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</si>
  <si>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</si>
  <si>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</si>
  <si>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</si>
  <si>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</si>
  <si>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</si>
  <si>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</si>
  <si>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</si>
  <si>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</si>
  <si>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</si>
  <si>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</si>
  <si>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</si>
  <si>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</si>
  <si>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</si>
  <si>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</si>
  <si>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</si>
  <si>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</si>
  <si>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</si>
  <si>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</si>
  <si>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</si>
  <si>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</si>
  <si>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</si>
  <si>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</si>
  <si>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</si>
  <si>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</si>
  <si>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</si>
  <si>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</si>
  <si>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</si>
  <si>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</si>
  <si>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</si>
  <si>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</si>
  <si>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</si>
  <si>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</si>
  <si>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</si>
  <si>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</si>
  <si>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</si>
  <si>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</si>
  <si>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</si>
  <si>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</si>
  <si>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</si>
  <si>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</si>
  <si>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</si>
  <si>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</si>
  <si>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</si>
  <si>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</si>
  <si>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</si>
  <si>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</si>
  <si>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</si>
  <si>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</si>
  <si>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</si>
  <si>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</si>
  <si>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</si>
  <si>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</si>
  <si>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</si>
  <si>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</si>
  <si>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</si>
  <si>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</si>
  <si>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</si>
  <si>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</si>
  <si>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</si>
  <si>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</si>
  <si>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</si>
  <si>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</si>
  <si>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</si>
  <si>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</si>
  <si>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</si>
  <si>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</si>
  <si>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</si>
  <si>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</si>
  <si>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</si>
  <si>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</si>
  <si>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</si>
  <si>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</si>
  <si>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</si>
  <si>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</si>
  <si>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</si>
  <si>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</si>
  <si>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</si>
  <si>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</si>
  <si>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</si>
  <si>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</si>
  <si>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</si>
  <si>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</si>
  <si>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</si>
  <si>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</si>
  <si>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</si>
  <si>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</si>
  <si>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</si>
  <si>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</si>
  <si>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</si>
  <si>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</si>
  <si>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</si>
  <si>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</si>
  <si>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</si>
  <si>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</si>
  <si>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</si>
  <si>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</si>
  <si>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</si>
  <si>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</si>
  <si>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</si>
  <si>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</si>
  <si>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</si>
  <si>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</si>
  <si>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</si>
  <si>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</si>
  <si>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</si>
  <si>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</si>
  <si>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</si>
  <si>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</si>
  <si>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</si>
  <si>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</si>
  <si>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</si>
  <si>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</si>
  <si>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</si>
  <si>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</si>
  <si>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</si>
  <si>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</si>
  <si>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</si>
  <si>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</si>
  <si>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</si>
  <si>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</si>
  <si>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</si>
  <si>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</si>
  <si>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</si>
  <si>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</si>
  <si>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</si>
  <si>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</si>
  <si>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</si>
  <si>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</si>
  <si>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</si>
  <si>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</si>
  <si>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</si>
  <si>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</si>
  <si>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</si>
  <si>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</si>
  <si>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</si>
  <si>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</si>
  <si>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</si>
  <si>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</si>
  <si>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</si>
  <si>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</si>
  <si>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</si>
  <si>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</si>
  <si>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</si>
  <si>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</si>
  <si>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</si>
  <si>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</si>
  <si>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</si>
  <si>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</si>
  <si>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</si>
  <si>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</si>
  <si>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</si>
  <si>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</si>
  <si>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</si>
  <si>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</si>
  <si>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</si>
  <si>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</si>
  <si>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</si>
  <si>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</si>
  <si>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</si>
  <si>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</si>
  <si>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</si>
  <si>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</si>
  <si>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</si>
  <si>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</si>
  <si>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</si>
  <si>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</si>
  <si>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</si>
  <si>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</si>
  <si>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</si>
  <si>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</si>
  <si>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</si>
  <si>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</si>
  <si>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</si>
  <si>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</si>
  <si>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</si>
  <si>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</si>
  <si>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</si>
  <si>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</si>
  <si>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</si>
  <si>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</si>
  <si>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</si>
  <si>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</si>
  <si>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</si>
  <si>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</si>
  <si>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</si>
  <si>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</si>
  <si>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</si>
  <si>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</si>
  <si>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</si>
  <si>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</si>
  <si>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</si>
  <si>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</si>
  <si>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</si>
  <si>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</si>
  <si>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</si>
  <si>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</si>
  <si>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</si>
  <si>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</si>
  <si>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</si>
  <si>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</si>
  <si>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</si>
  <si>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</si>
  <si>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</si>
  <si>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</si>
  <si>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</si>
  <si>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</si>
  <si>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</si>
  <si>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</si>
  <si>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</si>
  <si>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</si>
  <si>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</si>
  <si>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</si>
  <si>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</si>
  <si>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</si>
  <si>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</si>
  <si>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</si>
  <si>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</si>
  <si>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</si>
  <si>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</si>
  <si>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</si>
  <si>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</si>
  <si>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</si>
  <si>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</si>
  <si>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</si>
  <si>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</si>
  <si>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</si>
  <si>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</si>
  <si>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</si>
  <si>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</si>
  <si>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</si>
  <si>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</si>
  <si>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</si>
  <si>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</si>
  <si>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</si>
  <si>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</si>
  <si>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</si>
  <si>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</si>
  <si>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</si>
  <si>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</si>
  <si>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</si>
  <si>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</si>
  <si>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</si>
  <si>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</si>
  <si>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</si>
  <si>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</si>
  <si>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</si>
  <si>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</si>
  <si>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</si>
  <si>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</si>
  <si>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</si>
  <si>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</si>
  <si>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</si>
  <si>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</si>
  <si>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</si>
  <si>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</si>
  <si>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</si>
  <si>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</si>
  <si>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</si>
  <si>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</si>
  <si>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</si>
  <si>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</si>
  <si>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</si>
  <si>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</si>
  <si>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</si>
  <si>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</si>
  <si>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</si>
  <si>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</si>
  <si>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</si>
  <si>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</si>
  <si>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</si>
  <si>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</si>
  <si>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</si>
  <si>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</si>
  <si>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</si>
  <si>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</si>
  <si>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</si>
  <si>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</si>
  <si>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</si>
  <si>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</si>
  <si>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</si>
  <si>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</si>
  <si>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</si>
  <si>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</si>
  <si>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</si>
  <si>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</si>
  <si>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</si>
  <si>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</si>
  <si>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</si>
  <si>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</si>
  <si>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</si>
  <si>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</si>
  <si>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</si>
  <si>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</si>
  <si>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</si>
  <si>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</si>
  <si>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</si>
  <si>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</si>
  <si>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</si>
  <si>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</si>
  <si>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</si>
  <si>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</si>
  <si>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</si>
  <si>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</si>
  <si>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</si>
  <si>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</si>
  <si>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</si>
  <si>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</si>
  <si>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</si>
  <si>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</si>
  <si>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</si>
  <si>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</si>
  <si>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</si>
  <si>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</si>
  <si>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</si>
  <si>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</si>
  <si>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</si>
  <si>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</si>
  <si>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</si>
  <si>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</si>
  <si>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</si>
  <si>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</si>
  <si>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</si>
  <si>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</si>
  <si>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</si>
  <si>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</si>
  <si>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</si>
  <si>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</si>
  <si>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</si>
  <si>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</si>
  <si>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</si>
  <si>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</si>
  <si>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</si>
  <si>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</si>
  <si>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</si>
  <si>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</si>
  <si>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</si>
  <si>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</si>
  <si>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</si>
  <si>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</si>
  <si>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</si>
  <si>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</si>
  <si>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</si>
  <si>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</si>
  <si>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</si>
  <si>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</si>
  <si>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</si>
  <si>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</si>
  <si>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</si>
  <si>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</si>
  <si>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</si>
  <si>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</si>
  <si>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</si>
  <si>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</si>
  <si>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</si>
  <si>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</si>
  <si>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</si>
  <si>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</si>
  <si>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</si>
  <si>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</si>
  <si>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</si>
  <si>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</si>
  <si>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</si>
  <si>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</si>
  <si>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</si>
  <si>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</si>
  <si>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</si>
  <si>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</si>
  <si>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</si>
  <si>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</si>
  <si>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</si>
  <si>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</si>
  <si>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</si>
  <si>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</si>
  <si>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</si>
  <si>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</si>
  <si>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</si>
  <si>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</si>
  <si>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</si>
  <si>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</si>
  <si>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</si>
  <si>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</si>
  <si>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</si>
  <si>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</si>
  <si>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</si>
  <si>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</si>
  <si>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</si>
  <si>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</si>
  <si>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</si>
  <si>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</si>
  <si>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</si>
  <si>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</si>
  <si>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</si>
  <si>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</si>
  <si>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</si>
  <si>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</si>
  <si>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</si>
  <si>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</si>
  <si>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</si>
  <si>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</si>
  <si>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</si>
  <si>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</si>
  <si>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</si>
  <si>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</si>
  <si>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</si>
  <si>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</si>
  <si>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</si>
  <si>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</si>
  <si>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</si>
  <si>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</si>
  <si>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</si>
  <si>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</si>
  <si>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</si>
  <si>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</si>
  <si>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</si>
  <si>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</si>
  <si>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</si>
  <si>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</si>
  <si>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</si>
  <si>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</si>
  <si>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</si>
  <si>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</si>
  <si>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</si>
  <si>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</si>
  <si>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</si>
  <si>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</si>
  <si>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</si>
  <si>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</si>
  <si>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</si>
  <si>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</si>
  <si>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</si>
  <si>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</si>
  <si>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</si>
  <si>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</si>
  <si>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</si>
  <si>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</si>
  <si>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</si>
  <si>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</si>
  <si>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</si>
  <si>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</si>
  <si>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</si>
  <si>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</si>
  <si>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</si>
  <si>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</si>
  <si>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</si>
  <si>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</si>
  <si>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</si>
  <si>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</si>
  <si>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</si>
  <si>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</si>
  <si>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</si>
  <si>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</si>
  <si>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</si>
  <si>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</si>
  <si>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</si>
  <si>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</si>
  <si>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</si>
  <si>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</si>
  <si>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</si>
  <si>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</si>
  <si>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</si>
  <si>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</si>
  <si>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</si>
  <si>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</si>
  <si>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</si>
  <si>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</si>
  <si>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</si>
  <si>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</si>
  <si>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</si>
  <si>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</si>
  <si>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</si>
  <si>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</si>
  <si>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</si>
  <si>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</si>
  <si>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</si>
  <si>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</si>
  <si>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</si>
  <si>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</si>
  <si>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</si>
  <si>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</si>
  <si>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</si>
  <si>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</si>
  <si>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</si>
  <si>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</si>
  <si>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</si>
  <si>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</si>
  <si>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</si>
  <si>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</si>
  <si>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</si>
  <si>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</si>
  <si>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</si>
  <si>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</si>
  <si>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</si>
  <si>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</si>
  <si>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</si>
  <si>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</si>
  <si>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</si>
  <si>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</si>
  <si>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</si>
  <si>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</si>
  <si>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</si>
  <si>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</si>
  <si>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</si>
  <si>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</si>
  <si>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</si>
  <si>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</si>
  <si>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</si>
  <si>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</si>
  <si>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</si>
  <si>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</si>
  <si>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</si>
  <si>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</si>
  <si>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</si>
  <si>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</si>
  <si>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</si>
  <si>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</si>
  <si>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</si>
  <si>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</si>
  <si>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</si>
  <si>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</si>
  <si>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</si>
  <si>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</si>
  <si>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</si>
  <si>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</si>
  <si>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</si>
  <si>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</si>
  <si>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</si>
  <si>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</si>
  <si>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</si>
  <si>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</si>
  <si>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</si>
  <si>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</si>
  <si>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</si>
  <si>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</si>
  <si>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</si>
  <si>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</si>
  <si>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</si>
  <si>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</si>
  <si>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</si>
  <si>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</si>
  <si>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</si>
  <si>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</si>
  <si>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</si>
  <si>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</si>
  <si>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</si>
  <si>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</si>
  <si>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</si>
  <si>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</si>
  <si>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</si>
  <si>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</si>
  <si>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</si>
  <si>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</si>
  <si>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</si>
  <si>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</si>
  <si>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</si>
  <si>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</si>
  <si>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</si>
  <si>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</si>
  <si>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</si>
  <si>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</si>
  <si>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</si>
  <si>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</si>
  <si>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</si>
  <si>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</si>
  <si>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</si>
  <si>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</si>
  <si>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</si>
  <si>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</si>
  <si>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</si>
  <si>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</si>
  <si>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</si>
  <si>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</si>
  <si>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</si>
  <si>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</si>
  <si>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</si>
  <si>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</si>
  <si>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</si>
  <si>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</si>
  <si>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</si>
  <si>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</si>
  <si>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</si>
  <si>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</si>
  <si>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</si>
  <si>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</si>
  <si>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</si>
  <si>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</si>
  <si>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</si>
  <si>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</si>
  <si>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</si>
  <si>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</si>
  <si>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</si>
  <si>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</si>
  <si>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</si>
  <si>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</si>
  <si>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</si>
  <si>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</si>
  <si>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</si>
  <si>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</si>
  <si>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</si>
  <si>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</si>
  <si>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</si>
  <si>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</si>
  <si>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</si>
  <si>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</si>
  <si>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</si>
  <si>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</si>
  <si>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</si>
  <si>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</si>
  <si>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</si>
  <si>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</si>
  <si>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</si>
  <si>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</si>
  <si>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</si>
  <si>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</si>
  <si>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</si>
  <si>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</si>
  <si>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</si>
  <si>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</si>
  <si>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</si>
  <si>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</si>
  <si>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</si>
  <si>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</si>
  <si>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</si>
  <si>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</si>
  <si>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</si>
  <si>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</si>
  <si>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</si>
  <si>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</si>
  <si>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</si>
  <si>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</si>
  <si>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</si>
  <si>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</si>
  <si>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</si>
  <si>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</si>
  <si>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</si>
  <si>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</si>
  <si>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</si>
  <si>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</si>
  <si>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</si>
  <si>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</si>
  <si>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</si>
  <si>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</si>
  <si>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</si>
  <si>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</si>
  <si>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</si>
  <si>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</si>
  <si>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</si>
  <si>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</si>
  <si>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</si>
  <si>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</si>
  <si>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</si>
  <si>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</si>
  <si>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</si>
  <si>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</si>
  <si>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</si>
  <si>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</si>
  <si>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</si>
  <si>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</si>
  <si>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</si>
  <si>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</si>
  <si>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</si>
  <si>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</si>
  <si>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</si>
  <si>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</si>
  <si>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</si>
  <si>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</si>
  <si>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</si>
  <si>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</si>
  <si>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</si>
  <si>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</si>
  <si>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</si>
  <si>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</si>
  <si>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</si>
  <si>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</si>
  <si>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</si>
  <si>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</si>
  <si>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</si>
  <si>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</si>
  <si>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</si>
  <si>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</si>
  <si>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</si>
  <si>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</si>
  <si>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</si>
  <si>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</si>
  <si>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</si>
  <si>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</si>
  <si>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</si>
  <si>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</si>
  <si>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</si>
  <si>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</si>
  <si>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</si>
  <si>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</si>
  <si>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</si>
  <si>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</si>
  <si>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</si>
  <si>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</si>
  <si>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</si>
  <si>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</si>
  <si>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</si>
  <si>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</si>
  <si>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</si>
  <si>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</si>
  <si>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</si>
  <si>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</si>
  <si>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</si>
  <si>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</si>
  <si>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</si>
  <si>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</si>
  <si>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</si>
  <si>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</si>
  <si>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</si>
  <si>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</si>
  <si>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</si>
  <si>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</si>
  <si>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</si>
  <si>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</si>
  <si>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</si>
  <si>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</si>
  <si>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</si>
  <si>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</si>
  <si>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</si>
  <si>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</si>
  <si>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</si>
  <si>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</si>
  <si>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</si>
  <si>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</si>
  <si>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</si>
  <si>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</si>
  <si>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</si>
  <si>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</si>
  <si>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</si>
  <si>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</si>
  <si>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</si>
  <si>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</si>
  <si>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</si>
  <si>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</si>
  <si>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</si>
  <si>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</si>
  <si>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</si>
  <si>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</si>
  <si>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</si>
  <si>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</si>
  <si>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</si>
  <si>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</si>
  <si>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</si>
  <si>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</si>
  <si>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</si>
  <si>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</si>
  <si>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</si>
  <si>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</si>
  <si>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</si>
  <si>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</si>
  <si>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</si>
  <si>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</si>
  <si>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</si>
  <si>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</si>
  <si>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</si>
  <si>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</si>
  <si>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</si>
  <si>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</si>
  <si>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</si>
  <si>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</si>
  <si>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</si>
  <si>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</si>
  <si>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</si>
  <si>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</si>
  <si>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</si>
  <si>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</si>
  <si>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</si>
  <si>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</si>
  <si>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</si>
  <si>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</si>
  <si>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</si>
  <si>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</si>
  <si>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</si>
  <si>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</si>
  <si>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</si>
  <si>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</si>
  <si>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</si>
  <si>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</si>
  <si>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</si>
  <si>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</si>
  <si>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</si>
  <si>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</si>
  <si>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</si>
  <si>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</si>
  <si>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</si>
  <si>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</si>
  <si>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</si>
  <si>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</si>
  <si>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</si>
  <si>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</si>
  <si>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</si>
  <si>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</si>
  <si>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</si>
  <si>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</si>
  <si>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</si>
  <si>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</si>
  <si>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</si>
  <si>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</si>
  <si>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</si>
  <si>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</si>
  <si>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</si>
  <si>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</si>
  <si>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</si>
  <si>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</si>
  <si>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</si>
  <si>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</si>
  <si>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</si>
  <si>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</si>
  <si>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</si>
  <si>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</si>
  <si>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</si>
  <si>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</si>
  <si>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</si>
  <si>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</si>
  <si>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</si>
  <si>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</si>
  <si>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</si>
  <si>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</si>
  <si>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</si>
  <si>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</si>
  <si>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</si>
  <si>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</si>
  <si>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</si>
  <si>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</si>
  <si>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</si>
  <si>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</si>
  <si>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</si>
  <si>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</si>
  <si>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</si>
  <si>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</si>
  <si>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</si>
  <si>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</si>
  <si>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</si>
  <si>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</si>
  <si>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</si>
  <si>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</si>
  <si>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</si>
  <si>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</si>
  <si>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</si>
  <si>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</si>
  <si>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</si>
  <si>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</si>
  <si>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</si>
  <si>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</si>
  <si>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</si>
  <si>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</si>
  <si>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</si>
  <si>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</si>
  <si>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</si>
  <si>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</si>
  <si>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</si>
  <si>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</si>
  <si>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</si>
  <si>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</si>
  <si>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</si>
  <si>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</si>
  <si>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</si>
  <si>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</si>
  <si>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</si>
  <si>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</si>
  <si>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</si>
  <si>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</si>
  <si>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</si>
  <si>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</si>
  <si>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</si>
  <si>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</si>
  <si>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</si>
  <si>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</si>
  <si>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</si>
  <si>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</si>
  <si>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</si>
  <si>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</si>
  <si>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</si>
  <si>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</si>
  <si>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</si>
  <si>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</si>
  <si>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</si>
  <si>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</si>
  <si>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</si>
  <si>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</si>
  <si>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</si>
  <si>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</si>
  <si>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</si>
  <si>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</si>
  <si>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</si>
  <si>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</si>
  <si>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</si>
  <si>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</si>
  <si>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</si>
  <si>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</si>
  <si>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</si>
  <si>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</si>
  <si>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</si>
  <si>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</si>
  <si>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</si>
  <si>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</si>
  <si>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</si>
  <si>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</si>
  <si>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</si>
  <si>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</si>
  <si>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</si>
  <si>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</si>
  <si>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</si>
  <si>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</si>
  <si>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</si>
  <si>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</si>
  <si>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</si>
  <si>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</si>
  <si>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</si>
  <si>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</si>
  <si>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</si>
  <si>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</si>
  <si>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</si>
  <si>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</si>
  <si>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</si>
  <si>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</si>
  <si>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</si>
  <si>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</si>
  <si>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</si>
  <si>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</si>
  <si>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</si>
  <si>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</si>
  <si>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</si>
  <si>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</si>
  <si>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</si>
  <si>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</si>
  <si>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</si>
  <si>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</si>
  <si>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</si>
  <si>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</si>
  <si>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</si>
  <si>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</si>
  <si>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</si>
  <si>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</si>
  <si>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</si>
  <si>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</si>
  <si>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</si>
  <si>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</si>
  <si>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</si>
  <si>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</si>
  <si>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</si>
  <si>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</si>
  <si>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</si>
  <si>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</si>
  <si>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</si>
  <si>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</si>
  <si>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</si>
  <si>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</si>
  <si>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</si>
  <si>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</si>
  <si>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</si>
  <si>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</si>
  <si>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</si>
  <si>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</si>
  <si>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</si>
  <si>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</si>
  <si>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</si>
  <si>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</si>
  <si>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</si>
  <si>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</si>
  <si>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</si>
  <si>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</si>
  <si>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</si>
  <si>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</si>
  <si>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</si>
  <si>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</si>
  <si>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</si>
  <si>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</si>
  <si>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</si>
  <si>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</si>
  <si>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</si>
  <si>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</si>
  <si>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</si>
  <si>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</si>
  <si>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</si>
  <si>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</si>
  <si>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</si>
  <si>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</si>
  <si>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</si>
  <si>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</si>
  <si>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</si>
  <si>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</si>
  <si>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</si>
  <si>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</si>
  <si>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</si>
  <si>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</si>
  <si>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</si>
  <si>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</si>
  <si>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</si>
  <si>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</si>
  <si>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</si>
  <si>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</si>
  <si>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</si>
  <si>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</si>
  <si>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</si>
  <si>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</si>
  <si>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</si>
  <si>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</si>
  <si>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</si>
  <si>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</si>
  <si>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</si>
  <si>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</si>
  <si>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</si>
  <si>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</si>
  <si>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</si>
  <si>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</si>
  <si>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</si>
  <si>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</si>
  <si>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</si>
  <si>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</si>
  <si>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</si>
  <si>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</si>
  <si>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</si>
  <si>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</si>
  <si>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</si>
  <si>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</si>
  <si>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</si>
  <si>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</si>
  <si>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</si>
  <si>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</si>
  <si>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</si>
  <si>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</si>
  <si>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</si>
  <si>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</si>
  <si>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</si>
  <si>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</si>
  <si>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</si>
  <si>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</si>
  <si>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</si>
  <si>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</si>
  <si>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</si>
  <si>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</si>
  <si>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</si>
  <si>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</si>
  <si>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</si>
  <si>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</si>
  <si>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</si>
  <si>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</si>
  <si>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</si>
  <si>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</si>
  <si>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</si>
  <si>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</si>
  <si>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</si>
  <si>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</si>
  <si>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</si>
  <si>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</si>
  <si>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</si>
  <si>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</si>
  <si>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</si>
  <si>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</si>
  <si>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</si>
  <si>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</si>
  <si>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</si>
  <si>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</si>
  <si>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</si>
  <si>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</si>
  <si>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</si>
  <si>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</si>
  <si>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</si>
  <si>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</si>
  <si>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</si>
  <si>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</si>
  <si>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</si>
  <si>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</si>
  <si>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</si>
  <si>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</si>
  <si>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</si>
  <si>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</si>
  <si>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</si>
  <si>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</si>
  <si>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</si>
  <si>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</si>
  <si>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</si>
  <si>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</si>
  <si>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</si>
  <si>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</si>
  <si>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</si>
  <si>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</si>
  <si>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</si>
  <si>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</si>
  <si>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</si>
  <si>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</si>
  <si>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</si>
  <si>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</si>
  <si>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</si>
  <si>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</si>
  <si>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</si>
  <si>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</si>
  <si>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</si>
  <si>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</si>
  <si>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</si>
  <si>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</si>
  <si>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</si>
  <si>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</si>
  <si>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</si>
  <si>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</si>
  <si>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</si>
  <si>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</si>
  <si>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</si>
  <si>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</si>
  <si>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</si>
  <si>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</si>
  <si>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</si>
  <si>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</si>
  <si>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</si>
  <si>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</si>
  <si>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</si>
  <si>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</si>
  <si>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</si>
  <si>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</si>
  <si>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</si>
  <si>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</si>
  <si>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</si>
  <si>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</si>
  <si>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</si>
  <si>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</si>
  <si>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</si>
  <si>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</si>
  <si>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</si>
  <si>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</si>
  <si>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</si>
  <si>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</si>
  <si>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</si>
  <si>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</si>
  <si>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</si>
  <si>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</si>
  <si>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</si>
  <si>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</si>
  <si>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</si>
  <si>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</si>
  <si>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</si>
  <si>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</si>
  <si>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</si>
  <si>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</si>
  <si>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</si>
  <si>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</si>
  <si>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</si>
  <si>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</si>
  <si>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</si>
  <si>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</si>
  <si>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</si>
  <si>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</si>
  <si>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</si>
  <si>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</si>
  <si>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</si>
  <si>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</si>
  <si>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</si>
  <si>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</si>
  <si>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</si>
  <si>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</si>
  <si>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</si>
  <si>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</si>
  <si>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</si>
  <si>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</si>
  <si>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</si>
  <si>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</si>
  <si>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</si>
  <si>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</si>
  <si>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</si>
  <si>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</si>
  <si>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</si>
  <si>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</si>
  <si>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</si>
  <si>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</si>
  <si>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</si>
  <si>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</si>
  <si>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</si>
  <si>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</si>
  <si>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</si>
  <si>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</si>
  <si>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</si>
  <si>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</si>
  <si>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</si>
  <si>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</si>
  <si>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</si>
  <si>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</si>
  <si>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</si>
  <si>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</si>
  <si>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</si>
  <si>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</si>
  <si>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</si>
  <si>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</si>
  <si>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</si>
  <si>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</si>
  <si>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</si>
  <si>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</si>
  <si>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</si>
  <si>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</si>
  <si>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</si>
  <si>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</si>
  <si>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</si>
  <si>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</si>
  <si>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</si>
  <si>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</si>
  <si>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</si>
  <si>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</si>
  <si>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</si>
  <si>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</si>
  <si>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</si>
  <si>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</si>
  <si>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</si>
  <si>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</si>
  <si>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</si>
  <si>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</si>
  <si>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</si>
  <si>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</si>
  <si>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</si>
  <si>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</si>
  <si>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</si>
  <si>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</si>
  <si>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</si>
  <si>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</si>
  <si>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</si>
  <si>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</si>
  <si>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</si>
  <si>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</si>
  <si>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</si>
  <si>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</si>
  <si>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</si>
  <si>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</si>
  <si>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</si>
  <si>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</si>
  <si>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</si>
  <si>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</si>
  <si>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</si>
  <si>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</si>
  <si>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</si>
  <si>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</si>
  <si>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</si>
  <si>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</si>
  <si>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</si>
  <si>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</si>
  <si>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</si>
  <si>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</si>
  <si>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</si>
  <si>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</si>
  <si>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</si>
  <si>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</si>
  <si>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</si>
  <si>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</si>
  <si>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</si>
  <si>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</si>
  <si>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</si>
  <si>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</si>
  <si>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</si>
  <si>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</si>
  <si>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</si>
  <si>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</si>
  <si>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</si>
  <si>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</si>
  <si>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</si>
  <si>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</si>
  <si>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</si>
  <si>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</si>
  <si>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</si>
  <si>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</si>
  <si>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</si>
  <si>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</si>
  <si>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</si>
  <si>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</si>
  <si>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</si>
  <si>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</si>
  <si>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</si>
  <si>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</si>
  <si>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</si>
  <si>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</si>
  <si>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</si>
  <si>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</si>
  <si>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</si>
  <si>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</si>
  <si>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</si>
  <si>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</si>
  <si>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</si>
  <si>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</si>
  <si>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</si>
  <si>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</si>
  <si>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</si>
  <si>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</si>
  <si>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</si>
  <si>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</si>
  <si>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</si>
  <si>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</si>
  <si>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</si>
  <si>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</si>
  <si>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</si>
  <si>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</si>
  <si>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</si>
  <si>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</si>
  <si>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</si>
  <si>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</si>
  <si>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</si>
  <si>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</si>
  <si>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</si>
  <si>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</si>
  <si>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</si>
  <si>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</si>
  <si>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</si>
  <si>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</si>
  <si>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</si>
  <si>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</si>
  <si>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</si>
  <si>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</si>
  <si>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</si>
  <si>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</si>
  <si>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</si>
  <si>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</si>
  <si>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</si>
  <si>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</si>
  <si>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</si>
  <si>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</si>
  <si>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</si>
  <si>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</si>
  <si>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</si>
  <si>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</si>
  <si>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</si>
  <si>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</si>
  <si>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</si>
  <si>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</si>
  <si>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</si>
  <si>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</si>
  <si>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</si>
  <si>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</si>
  <si>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</si>
  <si>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</si>
  <si>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</si>
  <si>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</si>
  <si>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</si>
  <si>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</si>
  <si>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</si>
  <si>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</si>
  <si>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</si>
  <si>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</si>
  <si>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</si>
  <si>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</si>
  <si>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</si>
  <si>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</si>
  <si>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</si>
  <si>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</si>
  <si>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</si>
  <si>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</si>
  <si>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</si>
  <si>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</si>
  <si>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</si>
  <si>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</si>
  <si>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</si>
  <si>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</si>
  <si>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</si>
  <si>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</si>
  <si>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</si>
  <si>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</si>
  <si>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</si>
  <si>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</si>
  <si>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</si>
  <si>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</si>
  <si>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</si>
  <si>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</si>
  <si>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</si>
  <si>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</si>
  <si>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</si>
  <si>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</si>
  <si>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</si>
  <si>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</si>
  <si>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</si>
  <si>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</si>
  <si>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</si>
  <si>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</si>
  <si>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</si>
  <si>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</si>
  <si>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</si>
  <si>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</si>
  <si>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</si>
  <si>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</si>
  <si>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</si>
  <si>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</si>
  <si>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</si>
  <si>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</si>
  <si>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</si>
  <si>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</si>
  <si>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</si>
  <si>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</si>
  <si>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</si>
  <si>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</si>
  <si>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</si>
  <si>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</si>
  <si>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</si>
  <si>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</si>
  <si>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</si>
  <si>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</si>
  <si>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</si>
  <si>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</si>
  <si>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</si>
  <si>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</si>
  <si>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</si>
  <si>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</si>
  <si>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</si>
  <si>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</si>
  <si>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</si>
  <si>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</si>
  <si>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</si>
  <si>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</si>
  <si>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</si>
  <si>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</si>
  <si>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</si>
  <si>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</si>
  <si>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</si>
  <si>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</si>
  <si>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</si>
  <si>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</si>
  <si>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</si>
  <si>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</si>
  <si>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</si>
  <si>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</si>
  <si>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</si>
  <si>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</si>
  <si>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</si>
  <si>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</si>
  <si>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</si>
  <si>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</si>
  <si>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</si>
  <si>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</si>
  <si>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</si>
  <si>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</si>
  <si>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</si>
  <si>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</si>
  <si>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</si>
  <si>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</si>
  <si>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</si>
  <si>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</si>
  <si>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</si>
  <si>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</si>
  <si>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</si>
  <si>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</si>
  <si>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</si>
  <si>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</si>
  <si>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</si>
  <si>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</si>
  <si>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</si>
  <si>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</si>
  <si>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</si>
  <si>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</si>
  <si>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</si>
  <si>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</si>
  <si>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</si>
  <si>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</si>
  <si>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</si>
  <si>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</si>
  <si>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</si>
  <si>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</si>
  <si>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</si>
  <si>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</si>
  <si>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</si>
  <si>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</si>
  <si>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</si>
  <si>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</si>
  <si>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</si>
  <si>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</si>
  <si>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</si>
  <si>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</si>
  <si>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</si>
  <si>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</si>
  <si>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</si>
  <si>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</si>
  <si>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</si>
  <si>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</si>
  <si>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</si>
  <si>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</si>
  <si>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</si>
  <si>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</si>
  <si>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</si>
  <si>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</si>
  <si>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</si>
  <si>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</si>
  <si>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</si>
  <si>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</si>
  <si>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</si>
  <si>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</si>
  <si>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</si>
  <si>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</si>
  <si>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</si>
  <si>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</si>
  <si>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</si>
  <si>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</si>
  <si>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</si>
  <si>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</si>
  <si>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</si>
  <si>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</si>
  <si>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</si>
  <si>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</si>
  <si>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</si>
  <si>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</si>
  <si>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</si>
  <si>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</si>
  <si>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</si>
  <si>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</si>
  <si>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</si>
  <si>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</si>
  <si>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</si>
  <si>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</si>
  <si>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</si>
  <si>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</si>
  <si>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</si>
  <si>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</si>
  <si>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</si>
  <si>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</si>
  <si>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</si>
  <si>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</si>
  <si>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</si>
  <si>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</si>
  <si>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</si>
  <si>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</si>
  <si>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</si>
  <si>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</si>
  <si>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</si>
  <si>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</si>
  <si>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</si>
  <si>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</si>
  <si>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</si>
  <si>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</si>
  <si>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</si>
  <si>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</si>
  <si>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</si>
  <si>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</si>
  <si>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</si>
  <si>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</si>
  <si>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</si>
  <si>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</si>
  <si>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</si>
  <si>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</si>
  <si>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</si>
  <si>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</si>
  <si>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</si>
  <si>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</si>
  <si>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</si>
  <si>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</si>
  <si>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</si>
  <si>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</si>
  <si>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</si>
  <si>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</si>
  <si>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</si>
  <si>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</si>
  <si>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</si>
  <si>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</si>
  <si>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</si>
  <si>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</si>
  <si>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</si>
  <si>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</si>
  <si>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</si>
  <si>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</si>
  <si>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</si>
  <si>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</si>
  <si>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</si>
  <si>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</si>
  <si>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</si>
  <si>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</si>
  <si>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</si>
  <si>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</si>
  <si>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</si>
  <si>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</si>
  <si>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</si>
  <si>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</si>
  <si>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</si>
  <si>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</si>
  <si>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</si>
  <si>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</si>
  <si>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</si>
  <si>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</si>
  <si>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</si>
  <si>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</si>
  <si>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</si>
  <si>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</si>
  <si>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</si>
  <si>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</si>
  <si>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</si>
  <si>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</si>
  <si>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</si>
  <si>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</si>
  <si>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</si>
  <si>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</si>
  <si>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</si>
  <si>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</si>
  <si>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</si>
  <si>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</si>
  <si>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</si>
  <si>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</si>
  <si>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</si>
  <si>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</si>
  <si>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</si>
  <si>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</si>
  <si>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</si>
  <si>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</si>
  <si>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</si>
  <si>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</si>
  <si>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</si>
  <si>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</si>
  <si>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</si>
  <si>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</si>
  <si>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</si>
  <si>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</si>
  <si>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</si>
  <si>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</si>
  <si>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</si>
  <si>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</si>
  <si>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</si>
  <si>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</si>
  <si>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</si>
  <si>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</si>
  <si>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</si>
  <si>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</si>
  <si>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</si>
  <si>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</si>
  <si>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</si>
  <si>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</si>
  <si>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</si>
  <si>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</si>
  <si>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</si>
  <si>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</si>
  <si>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</si>
  <si>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</si>
  <si>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</si>
  <si>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</si>
  <si>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</si>
  <si>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</si>
  <si>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</si>
  <si>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</si>
  <si>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</si>
  <si>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</si>
  <si>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</si>
  <si>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</si>
  <si>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</si>
  <si>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</si>
  <si>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</si>
  <si>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</si>
  <si>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</si>
  <si>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</si>
  <si>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</si>
  <si>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</si>
  <si>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</si>
  <si>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</si>
  <si>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</si>
  <si>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</si>
  <si>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</si>
  <si>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</si>
  <si>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</si>
  <si>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</si>
  <si>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</si>
  <si>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</si>
  <si>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</si>
  <si>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</si>
  <si>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</si>
  <si>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</si>
  <si>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</si>
  <si>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</si>
  <si>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</si>
  <si>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</si>
  <si>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</si>
  <si>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</si>
  <si>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</si>
  <si>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</si>
  <si>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</si>
  <si>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</si>
  <si>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</si>
  <si>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</si>
  <si>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</si>
  <si>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</si>
  <si>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</si>
  <si>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</si>
  <si>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</si>
  <si>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</si>
  <si>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</si>
  <si>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</si>
  <si>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</si>
  <si>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</si>
  <si>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</si>
  <si>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</si>
  <si>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</si>
  <si>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</si>
  <si>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</si>
  <si>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</si>
  <si>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</si>
  <si>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</si>
  <si>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</si>
  <si>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</si>
  <si>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</si>
  <si>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</si>
  <si>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</si>
  <si>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</si>
  <si>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</si>
  <si>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</si>
  <si>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</si>
  <si>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</si>
  <si>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</si>
  <si>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</si>
  <si>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</si>
  <si>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</si>
  <si>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</si>
  <si>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</si>
  <si>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</si>
  <si>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</si>
  <si>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</si>
  <si>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</si>
  <si>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</si>
  <si>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</si>
  <si>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</si>
  <si>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</si>
  <si>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</si>
  <si>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</si>
  <si>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</si>
  <si>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</si>
  <si>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</si>
  <si>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</si>
  <si>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</si>
  <si>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</si>
  <si>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</si>
  <si>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</si>
  <si>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</si>
  <si>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</si>
  <si>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</si>
  <si>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</si>
  <si>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</si>
  <si>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</si>
  <si>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</si>
  <si>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</si>
  <si>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</si>
  <si>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</si>
  <si>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</si>
  <si>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</si>
  <si>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</si>
  <si>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</si>
  <si>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</si>
  <si>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</si>
  <si>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</si>
  <si>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</si>
  <si>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</si>
  <si>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</si>
  <si>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</si>
  <si>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</si>
  <si>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</si>
  <si>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</si>
  <si>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</si>
  <si>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</si>
  <si>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</si>
  <si>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</si>
  <si>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</si>
  <si>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</si>
  <si>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</si>
  <si>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</si>
  <si>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</si>
  <si>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</si>
  <si>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</si>
  <si>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</si>
  <si>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</si>
  <si>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</si>
  <si>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</si>
  <si>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</si>
  <si>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</si>
  <si>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</si>
  <si>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</si>
  <si>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</si>
  <si>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</si>
  <si>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</si>
  <si>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</si>
  <si>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</si>
  <si>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</si>
  <si>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</si>
  <si>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</si>
  <si>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</si>
  <si>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</si>
  <si>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</si>
  <si>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</si>
  <si>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</si>
  <si>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</si>
  <si>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</si>
  <si>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</si>
  <si>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</si>
  <si>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</si>
  <si>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</si>
  <si>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</si>
  <si>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</si>
  <si>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</si>
  <si>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</si>
  <si>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</si>
  <si>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</si>
  <si>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</si>
  <si>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</si>
  <si>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</si>
  <si>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</si>
  <si>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</si>
  <si>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</si>
  <si>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</si>
  <si>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</si>
  <si>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</si>
  <si>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</si>
  <si>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</si>
  <si>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</si>
  <si>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</si>
  <si>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</si>
  <si>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</si>
  <si>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</si>
  <si>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</si>
  <si>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</si>
  <si>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</si>
  <si>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</si>
  <si>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</si>
  <si>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</si>
  <si>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</si>
  <si>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</si>
  <si>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</si>
  <si>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</si>
  <si>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</si>
  <si>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</si>
  <si>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</si>
  <si>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</si>
  <si>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</si>
  <si>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</si>
  <si>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</si>
  <si>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</si>
  <si>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</si>
  <si>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</si>
  <si>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</si>
  <si>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</si>
  <si>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</si>
  <si>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</si>
  <si>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</si>
  <si>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</si>
  <si>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</si>
  <si>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</si>
  <si>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</si>
  <si>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</si>
  <si>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</si>
  <si>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</si>
  <si>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</si>
  <si>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</si>
  <si>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</si>
  <si>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</si>
  <si>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</si>
  <si>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</si>
  <si>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</si>
  <si>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</si>
  <si>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</si>
  <si>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</si>
  <si>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</si>
  <si>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</si>
  <si>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</si>
  <si>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</si>
  <si>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</si>
  <si>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</si>
  <si>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</si>
  <si>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</si>
  <si>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</si>
  <si>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</si>
  <si>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</si>
  <si>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</si>
  <si>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</si>
  <si>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</si>
  <si>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</si>
  <si>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</si>
  <si>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</si>
  <si>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</si>
  <si>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</si>
  <si>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</si>
  <si>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</si>
  <si>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</si>
  <si>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</si>
  <si>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</si>
  <si>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</si>
  <si>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</si>
  <si>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</si>
  <si>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</si>
  <si>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</si>
  <si>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</si>
  <si>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</si>
  <si>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</si>
  <si>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</si>
  <si>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</si>
  <si>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</si>
  <si>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</si>
  <si>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</si>
  <si>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</si>
  <si>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</si>
  <si>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</si>
  <si>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</si>
  <si>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</si>
  <si>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</si>
  <si>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</si>
  <si>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</si>
  <si>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</si>
  <si>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</si>
  <si>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</si>
  <si>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</si>
  <si>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</si>
  <si>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</si>
  <si>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</si>
  <si>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</si>
  <si>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</si>
  <si>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</si>
  <si>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</si>
  <si>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</si>
  <si>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</si>
  <si>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</si>
  <si>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</si>
  <si>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</si>
  <si>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</si>
  <si>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</si>
  <si>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</si>
  <si>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</si>
  <si>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</si>
  <si>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</si>
  <si>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</si>
  <si>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</si>
  <si>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</si>
  <si>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</si>
  <si>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</si>
  <si>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</si>
  <si>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</si>
  <si>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</si>
  <si>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</si>
  <si>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</si>
  <si>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</si>
  <si>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</si>
  <si>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</si>
  <si>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</si>
  <si>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</si>
  <si>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</si>
  <si>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</si>
  <si>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</si>
  <si>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</si>
  <si>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</si>
  <si>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</si>
  <si>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</si>
  <si>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</si>
  <si>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</si>
  <si>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</si>
  <si>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</si>
  <si>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</si>
  <si>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</si>
  <si>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</si>
  <si>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</si>
  <si>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</si>
  <si>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</si>
  <si>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</si>
  <si>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</si>
  <si>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</si>
  <si>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</si>
  <si>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</si>
  <si>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</si>
  <si>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</si>
  <si>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</si>
  <si>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</si>
  <si>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</si>
  <si>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</si>
  <si>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</si>
  <si>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</si>
  <si>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</si>
  <si>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</si>
  <si>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</si>
  <si>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</si>
  <si>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</si>
  <si>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</si>
  <si>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</si>
  <si>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</si>
  <si>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</si>
  <si>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</si>
  <si>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</si>
  <si>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</si>
  <si>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</si>
  <si>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</si>
  <si>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</si>
  <si>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</si>
  <si>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</si>
  <si>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</si>
  <si>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</si>
  <si>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</si>
  <si>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</si>
  <si>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</si>
  <si>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</si>
  <si>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</si>
  <si>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</si>
  <si>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</si>
  <si>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</si>
  <si>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</si>
  <si>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</si>
  <si>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</si>
  <si>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</si>
  <si>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</si>
  <si>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</si>
  <si>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</si>
  <si>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</si>
  <si>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</si>
  <si>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</si>
  <si>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</si>
  <si>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</si>
  <si>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</si>
  <si>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</si>
  <si>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</si>
  <si>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</si>
  <si>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</si>
  <si>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</si>
  <si>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</si>
  <si>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</si>
  <si>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</si>
  <si>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</si>
  <si>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</si>
  <si>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</si>
  <si>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</si>
  <si>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</si>
  <si>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</si>
  <si>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</si>
  <si>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</si>
  <si>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</si>
  <si>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</si>
  <si>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</si>
  <si>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</si>
  <si>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</si>
  <si>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</si>
  <si>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</si>
  <si>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</si>
  <si>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</si>
  <si>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</si>
  <si>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</si>
  <si>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</si>
  <si>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</si>
  <si>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</si>
  <si>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</si>
  <si>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</si>
  <si>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</si>
  <si>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</si>
  <si>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</si>
  <si>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</si>
  <si>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</si>
  <si>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</si>
  <si>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</si>
  <si>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</si>
  <si>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</si>
  <si>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</si>
  <si>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</si>
  <si>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</si>
  <si>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</si>
  <si>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</si>
  <si>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</si>
  <si>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</si>
  <si>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</si>
  <si>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</si>
  <si>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</si>
  <si>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</si>
  <si>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</si>
  <si>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</si>
  <si>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</si>
  <si>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</si>
  <si>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</si>
  <si>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</si>
  <si>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</si>
  <si>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</si>
  <si>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</si>
  <si>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</si>
  <si>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</si>
  <si>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</si>
  <si>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</si>
  <si>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</si>
  <si>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</si>
  <si>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</si>
  <si>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</si>
  <si>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</si>
  <si>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</si>
  <si>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</si>
  <si>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</si>
  <si>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</si>
  <si>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</si>
  <si>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</si>
  <si>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</si>
  <si>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</si>
  <si>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</si>
  <si>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</si>
  <si>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</si>
  <si>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</si>
  <si>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</si>
  <si>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</si>
  <si>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</si>
  <si>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</si>
  <si>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</si>
  <si>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</si>
  <si>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</si>
  <si>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</si>
  <si>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</si>
  <si>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</si>
  <si>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</si>
  <si>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</si>
  <si>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</si>
  <si>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</si>
  <si>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</si>
  <si>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</si>
  <si>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</si>
  <si>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</si>
  <si>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</si>
  <si>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</si>
  <si>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</si>
  <si>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</si>
  <si>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</si>
  <si>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</si>
  <si>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</si>
  <si>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</si>
  <si>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</si>
  <si>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</si>
  <si>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</si>
  <si>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</si>
  <si>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</si>
  <si>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</si>
  <si>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</si>
  <si>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</si>
  <si>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</si>
  <si>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</si>
  <si>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</si>
  <si>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</si>
  <si>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</si>
  <si>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</si>
  <si>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</si>
  <si>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</si>
  <si>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</si>
  <si>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</si>
  <si>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</si>
  <si>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</si>
  <si>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</si>
  <si>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</si>
  <si>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</si>
  <si>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</si>
  <si>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</si>
  <si>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</si>
  <si>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</si>
  <si>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</si>
  <si>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</si>
  <si>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</si>
  <si>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</si>
  <si>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</si>
  <si>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</si>
  <si>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</si>
  <si>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</si>
  <si>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</si>
  <si>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</si>
  <si>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</si>
  <si>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</si>
  <si>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</si>
  <si>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</si>
  <si>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</si>
  <si>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</si>
  <si>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</si>
  <si>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</si>
  <si>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</si>
  <si>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</si>
  <si>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</si>
  <si>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</si>
  <si>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</si>
  <si>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</si>
  <si>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</si>
  <si>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</si>
  <si>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</si>
  <si>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</si>
  <si>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</si>
  <si>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</si>
  <si>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</si>
  <si>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</si>
  <si>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</si>
  <si>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</si>
  <si>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</si>
  <si>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</si>
  <si>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</si>
  <si>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</si>
  <si>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</si>
  <si>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</si>
  <si>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</si>
  <si>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</si>
  <si>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</si>
  <si>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</si>
  <si>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</si>
  <si>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</si>
  <si>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</si>
  <si>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</si>
  <si>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</si>
  <si>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</si>
  <si>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</si>
  <si>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</si>
  <si>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</si>
  <si>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</si>
  <si>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</si>
  <si>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</si>
  <si>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</si>
  <si>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</si>
  <si>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</si>
  <si>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</si>
  <si>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</si>
  <si>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</si>
  <si>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</si>
  <si>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</si>
  <si>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</si>
  <si>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</si>
  <si>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</si>
  <si>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</si>
  <si>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</si>
  <si>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</si>
  <si>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</si>
  <si>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</si>
  <si>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</si>
  <si>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</si>
  <si>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</si>
  <si>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</si>
  <si>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</si>
  <si>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</si>
  <si>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</si>
  <si>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</si>
  <si>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</si>
  <si>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</si>
  <si>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</si>
  <si>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</si>
  <si>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</si>
  <si>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</si>
  <si>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</si>
  <si>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</si>
  <si>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</si>
  <si>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</si>
  <si>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</si>
  <si>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</si>
  <si>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</si>
  <si>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</si>
  <si>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</si>
  <si>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</si>
  <si>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</si>
  <si>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</si>
  <si>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</si>
  <si>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</si>
  <si>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</si>
  <si>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</si>
  <si>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</si>
  <si>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</si>
  <si>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</si>
  <si>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</si>
  <si>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</si>
  <si>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</si>
  <si>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</si>
  <si>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</si>
  <si>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</si>
  <si>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</si>
  <si>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</si>
  <si>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</si>
  <si>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</si>
  <si>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</si>
  <si>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</si>
  <si>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</si>
  <si>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</si>
  <si>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</si>
  <si>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</si>
  <si>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</si>
  <si>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</si>
  <si>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</si>
  <si>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</si>
  <si>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</si>
  <si>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</si>
  <si>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</si>
  <si>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</si>
  <si>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</si>
  <si>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</si>
  <si>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</si>
  <si>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</si>
  <si>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</si>
  <si>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</si>
  <si>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</si>
  <si>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</si>
  <si>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</si>
  <si>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</si>
  <si>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</si>
  <si>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</si>
  <si>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</si>
  <si>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</si>
  <si>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</si>
  <si>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</si>
  <si>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</si>
  <si>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</si>
  <si>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</si>
  <si>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</si>
  <si>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</si>
  <si>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</si>
  <si>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</si>
  <si>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</si>
  <si>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</si>
  <si>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</si>
  <si>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</si>
  <si>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</si>
  <si>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</si>
  <si>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</si>
  <si>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</si>
  <si>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</si>
  <si>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</si>
  <si>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</si>
  <si>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</si>
  <si>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</si>
  <si>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</si>
  <si>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</si>
  <si>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</si>
  <si>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</si>
  <si>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</si>
  <si>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</si>
  <si>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</si>
  <si>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</si>
  <si>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</si>
  <si>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</si>
  <si>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</si>
  <si>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</si>
  <si>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</si>
  <si>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</si>
  <si>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</si>
  <si>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</si>
  <si>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</si>
  <si>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</si>
  <si>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</si>
  <si>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</si>
  <si>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</si>
  <si>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</si>
  <si>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</si>
  <si>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</si>
  <si>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</si>
  <si>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</si>
  <si>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</si>
  <si>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</si>
  <si>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</si>
  <si>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</si>
  <si>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</si>
  <si>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</si>
  <si>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</si>
  <si>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</si>
  <si>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</si>
  <si>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</si>
  <si>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</si>
  <si>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</si>
  <si>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</si>
  <si>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</si>
  <si>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</si>
  <si>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</si>
  <si>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</si>
  <si>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</si>
  <si>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</si>
  <si>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</si>
  <si>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</si>
  <si>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</si>
  <si>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</si>
  <si>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</si>
  <si>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</si>
  <si>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</si>
  <si>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</si>
  <si>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</si>
  <si>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</si>
  <si>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</si>
  <si>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</si>
  <si>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</si>
  <si>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</si>
  <si>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</si>
  <si>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</si>
  <si>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</si>
  <si>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</si>
  <si>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</si>
  <si>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</si>
  <si>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</si>
  <si>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</si>
  <si>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</si>
  <si>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</si>
  <si>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</si>
  <si>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</si>
  <si>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</si>
  <si>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</si>
  <si>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</si>
  <si>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</si>
  <si>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</si>
  <si>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</si>
  <si>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</si>
  <si>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</si>
  <si>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</si>
  <si>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</si>
  <si>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</si>
  <si>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</si>
  <si>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</si>
  <si>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</si>
  <si>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</si>
  <si>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</si>
  <si>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</si>
  <si>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</si>
  <si>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</si>
  <si>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</si>
  <si>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</si>
  <si>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</si>
  <si>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</si>
  <si>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</si>
  <si>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</si>
  <si>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</si>
  <si>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</si>
  <si>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</si>
  <si>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</si>
  <si>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</si>
  <si>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</si>
  <si>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</si>
  <si>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</si>
  <si>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</si>
  <si>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</si>
  <si>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</si>
  <si>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</si>
  <si>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</si>
  <si>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</si>
  <si>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</si>
  <si>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</si>
  <si>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</si>
  <si>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</si>
  <si>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</si>
  <si>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</si>
  <si>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</si>
  <si>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</si>
  <si>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</si>
  <si>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</si>
  <si>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</si>
  <si>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</si>
  <si>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</si>
  <si>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</si>
  <si>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</si>
  <si>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</si>
  <si>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</si>
  <si>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</si>
  <si>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</si>
  <si>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</si>
  <si>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</si>
  <si>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</si>
  <si>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</si>
  <si>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</si>
  <si>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</si>
  <si>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</si>
  <si>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</si>
  <si>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</si>
  <si>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</si>
  <si>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</si>
  <si>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</si>
  <si>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</si>
  <si>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</si>
  <si>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</si>
  <si>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</si>
  <si>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</si>
  <si>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</si>
  <si>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</si>
  <si>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</si>
  <si>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</si>
  <si>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</si>
  <si>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</si>
  <si>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</si>
  <si>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</si>
  <si>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</si>
  <si>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</si>
  <si>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</si>
  <si>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</si>
  <si>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</si>
  <si>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</si>
  <si>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</si>
  <si>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</si>
  <si>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</si>
  <si>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</si>
  <si>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</si>
  <si>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</si>
  <si>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</si>
  <si>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</si>
  <si>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</si>
  <si>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</si>
  <si>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</si>
  <si>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</si>
  <si>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</si>
  <si>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</si>
  <si>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</si>
  <si>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</si>
  <si>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</si>
  <si>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</si>
  <si>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</si>
  <si>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</si>
  <si>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</si>
  <si>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</si>
  <si>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</si>
  <si>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</si>
  <si>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</si>
  <si>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</si>
  <si>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</si>
  <si>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</si>
  <si>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</si>
  <si>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</si>
  <si>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</si>
  <si>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</si>
  <si>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</si>
  <si>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</si>
  <si>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</si>
  <si>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</si>
  <si>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</si>
  <si>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</si>
  <si>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</si>
  <si>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</si>
  <si>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</si>
  <si>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</si>
  <si>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</si>
  <si>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</si>
  <si>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</si>
  <si>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</si>
  <si>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</si>
  <si>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</si>
  <si>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</si>
  <si>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</si>
  <si>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</si>
  <si>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</si>
  <si>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</si>
  <si>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</si>
  <si>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</si>
  <si>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</si>
  <si>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</si>
  <si>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</si>
  <si>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</si>
  <si>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</si>
  <si>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</si>
  <si>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</si>
  <si>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</si>
  <si>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</si>
  <si>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</si>
  <si>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</si>
  <si>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</si>
  <si>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</si>
  <si>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</si>
  <si>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</si>
  <si>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</si>
  <si>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</si>
  <si>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</si>
  <si>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</si>
  <si>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</si>
  <si>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</si>
  <si>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</si>
  <si>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</si>
  <si>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</si>
  <si>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</si>
  <si>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</si>
  <si>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</si>
  <si>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</si>
  <si>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</si>
  <si>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</si>
  <si>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</si>
  <si>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</si>
  <si>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</si>
  <si>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</si>
  <si>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</si>
  <si>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</si>
  <si>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</si>
  <si>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</si>
  <si>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</si>
  <si>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</si>
  <si>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</si>
  <si>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</si>
  <si>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</si>
  <si>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</si>
  <si>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</si>
  <si>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</si>
  <si>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</si>
  <si>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</si>
  <si>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</si>
  <si>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</si>
  <si>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</si>
  <si>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</si>
  <si>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</si>
  <si>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</si>
  <si>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</si>
  <si>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</si>
  <si>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</si>
  <si>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</si>
  <si>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</si>
  <si>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</si>
  <si>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</si>
  <si>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</si>
  <si>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</si>
  <si>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</si>
  <si>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</si>
  <si>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</si>
  <si>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</si>
  <si>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</si>
  <si>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</si>
  <si>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</si>
  <si>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</si>
  <si>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</si>
  <si>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</si>
  <si>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</si>
  <si>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</si>
  <si>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</si>
  <si>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</si>
  <si>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</si>
  <si>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</si>
  <si>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</si>
  <si>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</si>
  <si>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</si>
  <si>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</si>
  <si>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</si>
  <si>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</si>
  <si>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</si>
  <si>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</si>
  <si>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</si>
  <si>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</si>
  <si>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</si>
  <si>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</si>
  <si>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</si>
  <si>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</si>
  <si>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</si>
  <si>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</si>
  <si>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</si>
  <si>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</si>
  <si>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</si>
  <si>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</si>
  <si>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</si>
  <si>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</si>
  <si>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</si>
  <si>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</si>
  <si>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</si>
  <si>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</si>
  <si>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</si>
  <si>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</si>
  <si>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</si>
  <si>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</si>
  <si>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</si>
  <si>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</si>
  <si>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</si>
  <si>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</si>
  <si>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</si>
  <si>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</si>
  <si>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</si>
  <si>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</si>
  <si>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</si>
  <si>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</si>
  <si>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</si>
  <si>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</si>
  <si>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</si>
  <si>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</si>
  <si>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</si>
  <si>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</si>
  <si>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</si>
  <si>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</si>
  <si>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</si>
  <si>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</si>
  <si>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</si>
  <si>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</si>
  <si>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</si>
  <si>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</si>
  <si>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</si>
  <si>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</si>
  <si>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</si>
  <si>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</si>
  <si>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</si>
  <si>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</si>
  <si>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</si>
  <si>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</si>
  <si>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</si>
  <si>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</si>
  <si>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</si>
  <si>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</si>
  <si>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</si>
  <si>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</si>
  <si>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</si>
  <si>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</si>
  <si>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</si>
  <si>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</si>
  <si>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</si>
  <si>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</si>
  <si>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</si>
  <si>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</si>
  <si>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</si>
  <si>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</si>
  <si>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</si>
  <si>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</si>
  <si>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</si>
  <si>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</si>
  <si>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</si>
  <si>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</si>
  <si>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</si>
  <si>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</si>
  <si>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</si>
  <si>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</si>
  <si>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</si>
  <si>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</si>
  <si>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</si>
  <si>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</si>
  <si>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</si>
  <si>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</si>
  <si>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</si>
  <si>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</si>
  <si>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</si>
  <si>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</si>
  <si>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</si>
  <si>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</si>
  <si>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</si>
  <si>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</si>
  <si>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</si>
  <si>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</si>
  <si>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</si>
  <si>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</si>
  <si>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</si>
  <si>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</si>
  <si>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</si>
  <si>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</si>
  <si>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</si>
  <si>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</si>
  <si>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</si>
  <si>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</si>
  <si>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</si>
  <si>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</si>
  <si>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</si>
  <si>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</si>
  <si>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</si>
  <si>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</si>
  <si>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</si>
  <si>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</si>
  <si>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</si>
  <si>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</si>
  <si>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</si>
  <si>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</si>
  <si>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</si>
  <si>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</si>
  <si>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</si>
  <si>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</si>
  <si>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</si>
  <si>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</si>
  <si>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</si>
  <si>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</si>
  <si>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</si>
  <si>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</si>
  <si>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</si>
  <si>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</si>
  <si>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</si>
  <si>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</si>
  <si>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</si>
  <si>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</si>
  <si>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</si>
  <si>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</si>
  <si>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</si>
  <si>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</si>
  <si>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</si>
  <si>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</si>
  <si>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</si>
  <si>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</si>
  <si>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</si>
  <si>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</si>
  <si>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</si>
  <si>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</si>
  <si>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</si>
  <si>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</si>
  <si>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</si>
  <si>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</si>
  <si>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</si>
  <si>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</si>
  <si>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</si>
  <si>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</si>
  <si>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</si>
  <si>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</si>
  <si>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</si>
  <si>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</si>
  <si>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</si>
  <si>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</si>
  <si>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</si>
  <si>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</si>
  <si>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</si>
  <si>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</si>
  <si>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</si>
  <si>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</si>
  <si>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</si>
  <si>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</si>
  <si>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</si>
  <si>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</si>
  <si>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</si>
  <si>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</si>
  <si>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</si>
  <si>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</si>
  <si>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</si>
  <si>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</si>
  <si>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</si>
  <si>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</si>
  <si>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</si>
  <si>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</si>
  <si>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</si>
  <si>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</si>
  <si>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</si>
  <si>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</si>
  <si>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</si>
  <si>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</si>
  <si>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</si>
  <si>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</si>
  <si>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</si>
  <si>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</si>
  <si>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</si>
  <si>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</si>
  <si>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</si>
  <si>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</si>
  <si>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</si>
  <si>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</si>
  <si>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</si>
  <si>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</si>
  <si>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</si>
  <si>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</si>
  <si>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</si>
  <si>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</si>
  <si>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</si>
  <si>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</si>
  <si>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</si>
  <si>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</si>
  <si>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</si>
  <si>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</si>
  <si>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</si>
  <si>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</si>
  <si>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</si>
  <si>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</si>
  <si>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</si>
  <si>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</si>
  <si>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</si>
  <si>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</si>
  <si>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</si>
  <si>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</si>
  <si>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</si>
  <si>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</si>
  <si>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</si>
  <si>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</si>
  <si>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</si>
  <si>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</si>
  <si>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</si>
  <si>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</si>
  <si>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</si>
  <si>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</si>
  <si>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</si>
  <si>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</si>
  <si>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</si>
  <si>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</si>
  <si>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</si>
  <si>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</si>
  <si>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</si>
  <si>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</si>
  <si>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</si>
  <si>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</si>
  <si>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</si>
  <si>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</si>
  <si>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</si>
  <si>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</si>
  <si>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</si>
  <si>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</si>
  <si>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</si>
  <si>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</si>
  <si>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</si>
  <si>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</si>
  <si>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</si>
  <si>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</si>
  <si>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</si>
  <si>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</si>
  <si>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</si>
  <si>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</si>
  <si>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</si>
  <si>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</si>
  <si>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</si>
  <si>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</si>
  <si>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</si>
  <si>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</si>
  <si>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</si>
  <si>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</si>
  <si>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</si>
  <si>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</si>
  <si>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</si>
  <si>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</si>
  <si>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</si>
  <si>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</si>
  <si>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</si>
  <si>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</si>
  <si>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</si>
  <si>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</si>
  <si>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</si>
  <si>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</si>
  <si>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</si>
  <si>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</si>
  <si>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</si>
  <si>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</si>
  <si>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</si>
  <si>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</si>
  <si>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</si>
  <si>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</si>
  <si>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</si>
  <si>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</si>
  <si>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</si>
  <si>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</si>
  <si>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</si>
  <si>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</si>
  <si>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</si>
  <si>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</si>
  <si>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</si>
  <si>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</si>
  <si>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</si>
  <si>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</si>
  <si>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</si>
  <si>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</si>
  <si>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</si>
  <si>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</si>
  <si>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</si>
  <si>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</si>
  <si>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</si>
  <si>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</si>
  <si>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</si>
  <si>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</si>
  <si>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</si>
  <si>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</si>
  <si>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</si>
  <si>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</si>
  <si>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</si>
  <si>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</si>
  <si>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</si>
  <si>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</si>
  <si>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</si>
  <si>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</si>
  <si>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</si>
  <si>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</si>
  <si>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</si>
  <si>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</si>
  <si>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</si>
  <si>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</si>
  <si>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</si>
  <si>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</si>
  <si>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</si>
  <si>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</si>
  <si>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</si>
  <si>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</si>
  <si>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</si>
  <si>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</si>
  <si>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</si>
  <si>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</si>
  <si>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</si>
  <si>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</si>
  <si>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</si>
  <si>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</si>
  <si>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</si>
  <si>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</si>
  <si>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</si>
  <si>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</si>
  <si>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</si>
  <si>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</si>
  <si>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</si>
  <si>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</si>
  <si>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</si>
  <si>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</si>
  <si>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</si>
  <si>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</si>
  <si>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</si>
  <si>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</si>
  <si>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</si>
  <si>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</si>
  <si>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</si>
  <si>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</si>
  <si>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</si>
  <si>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</si>
  <si>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</si>
  <si>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</si>
  <si>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</si>
  <si>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</si>
  <si>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</si>
  <si>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</si>
  <si>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</si>
  <si>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</si>
  <si>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</si>
  <si>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</si>
  <si>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</si>
  <si>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</si>
  <si>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</si>
  <si>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</si>
  <si>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</si>
  <si>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</si>
  <si>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</si>
  <si>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</si>
  <si>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</si>
  <si>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</si>
  <si>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</si>
  <si>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</si>
  <si>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</si>
  <si>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</si>
  <si>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</si>
  <si>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</si>
  <si>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</si>
  <si>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</si>
  <si>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</si>
  <si>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</si>
  <si>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</si>
  <si>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</si>
  <si>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</si>
  <si>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</si>
  <si>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</si>
  <si>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</si>
  <si>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</si>
  <si>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</si>
  <si>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</si>
  <si>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</si>
  <si>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</si>
  <si>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</si>
  <si>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</si>
  <si>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</si>
  <si>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</si>
  <si>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</si>
  <si>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</si>
  <si>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</si>
  <si>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</si>
  <si>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</si>
  <si>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</si>
  <si>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</si>
  <si>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</si>
  <si>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</si>
  <si>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</si>
  <si>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</si>
  <si>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</si>
  <si>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</si>
  <si>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</si>
  <si>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</si>
  <si>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</si>
  <si>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</si>
  <si>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</si>
  <si>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</si>
  <si>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</si>
  <si>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</si>
  <si>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</si>
  <si>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</si>
  <si>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</si>
  <si>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</si>
  <si>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</si>
  <si>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</si>
  <si>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</si>
  <si>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</si>
  <si>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</si>
  <si>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</si>
  <si>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</si>
  <si>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</si>
  <si>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</si>
  <si>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</si>
  <si>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</si>
  <si>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</si>
  <si>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</si>
  <si>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</si>
  <si>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</si>
  <si>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</si>
  <si>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</si>
  <si>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</si>
  <si>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</si>
  <si>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</si>
  <si>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</si>
  <si>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</si>
  <si>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</si>
  <si>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</si>
  <si>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</si>
  <si>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</si>
  <si>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</si>
  <si>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</si>
  <si>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</si>
  <si>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</si>
  <si>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</si>
  <si>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</si>
  <si>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</si>
  <si>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</si>
  <si>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</si>
  <si>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</si>
  <si>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</si>
  <si>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</si>
  <si>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</si>
  <si>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</si>
  <si>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</si>
  <si>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</si>
  <si>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</si>
  <si>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</si>
  <si>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</si>
  <si>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</si>
  <si>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</si>
  <si>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</si>
  <si>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</si>
  <si>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</si>
  <si>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</si>
  <si>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</si>
  <si>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</si>
  <si>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</si>
  <si>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</si>
  <si>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</si>
  <si>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</si>
  <si>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</si>
  <si>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</si>
  <si>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</si>
  <si>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</si>
  <si>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</si>
  <si>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</si>
  <si>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</si>
  <si>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</si>
  <si>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</si>
  <si>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</si>
  <si>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</si>
  <si>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</si>
  <si>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</si>
  <si>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</si>
  <si>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</si>
  <si>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</si>
  <si>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</si>
  <si>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</si>
  <si>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</si>
  <si>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</si>
  <si>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</si>
  <si>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</si>
  <si>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</si>
  <si>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</si>
  <si>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</si>
  <si>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</si>
  <si>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</si>
  <si>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</si>
  <si>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</si>
  <si>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</si>
  <si>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</si>
  <si>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</si>
  <si>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</si>
  <si>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</si>
  <si>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</si>
  <si>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</si>
  <si>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</si>
  <si>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</si>
  <si>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</si>
  <si>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</si>
  <si>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</si>
  <si>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</si>
  <si>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</si>
  <si>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</si>
  <si>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</si>
  <si>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</si>
  <si>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</si>
  <si>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</si>
  <si>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</si>
  <si>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</si>
  <si>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</si>
  <si>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</si>
  <si>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</si>
  <si>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</si>
  <si>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</si>
  <si>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</si>
  <si>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</si>
  <si>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</si>
  <si>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</si>
  <si>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</si>
  <si>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</si>
  <si>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</si>
  <si>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</si>
  <si>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</si>
  <si>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</si>
  <si>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</si>
  <si>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</si>
  <si>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</si>
  <si>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</si>
  <si>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</si>
  <si>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</si>
  <si>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</si>
  <si>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</si>
  <si>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</si>
  <si>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</si>
  <si>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</si>
  <si>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</si>
  <si>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</si>
  <si>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</si>
  <si>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</si>
  <si>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</si>
  <si>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</si>
  <si>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</si>
  <si>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</si>
  <si>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</si>
  <si>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</si>
  <si>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</si>
  <si>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</si>
  <si>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</si>
  <si>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</si>
  <si>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</si>
  <si>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</si>
  <si>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</si>
  <si>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</si>
  <si>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</si>
  <si>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</si>
  <si>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</si>
  <si>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</si>
  <si>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</si>
  <si>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</si>
  <si>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</si>
  <si>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</si>
  <si>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</si>
  <si>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</si>
  <si>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</si>
  <si>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</si>
  <si>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</si>
  <si>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</si>
  <si>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</si>
  <si>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</si>
  <si>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</si>
  <si>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</si>
  <si>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</si>
  <si>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</si>
  <si>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</si>
  <si>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</si>
  <si>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</si>
  <si>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</si>
  <si>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</si>
  <si>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</si>
  <si>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</si>
  <si>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</si>
  <si>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</si>
  <si>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</si>
  <si>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</si>
  <si>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</si>
  <si>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</si>
  <si>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</si>
  <si>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</si>
  <si>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</si>
  <si>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</si>
  <si>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</si>
  <si>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</si>
  <si>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</si>
  <si>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</si>
  <si>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</si>
  <si>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</si>
  <si>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</si>
  <si>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</si>
  <si>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</si>
  <si>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</si>
  <si>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</si>
  <si>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</si>
  <si>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</si>
  <si>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</si>
  <si>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</si>
  <si>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</si>
  <si>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</si>
  <si>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</si>
  <si>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</si>
  <si>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</si>
  <si>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</si>
  <si>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</si>
  <si>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</si>
  <si>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</si>
  <si>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</si>
  <si>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</si>
  <si>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</si>
  <si>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</si>
  <si>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</si>
  <si>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</si>
  <si>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</si>
  <si>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</si>
  <si>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</si>
  <si>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</si>
  <si>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</si>
  <si>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</si>
  <si>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</si>
  <si>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</si>
  <si>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</si>
  <si>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</si>
  <si>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</si>
  <si>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</si>
  <si>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</si>
  <si>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</si>
  <si>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</si>
  <si>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</si>
  <si>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</si>
  <si>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</si>
  <si>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</si>
  <si>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</si>
  <si>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</si>
  <si>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</si>
  <si>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</si>
  <si>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</si>
  <si>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</si>
  <si>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</si>
  <si>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</si>
  <si>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</si>
  <si>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</si>
  <si>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</si>
  <si>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</si>
  <si>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</si>
  <si>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</si>
  <si>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</si>
  <si>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</si>
  <si>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</si>
  <si>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</si>
  <si>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</si>
  <si>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</si>
  <si>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</si>
  <si>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</si>
  <si>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</si>
  <si>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</si>
  <si>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</si>
  <si>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</si>
  <si>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</si>
  <si>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</si>
  <si>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</si>
  <si>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</si>
  <si>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</si>
  <si>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</si>
  <si>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</si>
  <si>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</si>
  <si>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</si>
  <si>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</si>
  <si>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</si>
  <si>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</si>
  <si>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</si>
  <si>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</si>
  <si>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</si>
  <si>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</si>
  <si>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</si>
  <si>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</si>
  <si>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</si>
  <si>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</si>
  <si>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</si>
  <si>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</si>
  <si>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</si>
  <si>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</si>
  <si>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</si>
  <si>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</si>
  <si>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</si>
  <si>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</si>
  <si>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</si>
  <si>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</si>
  <si>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</si>
  <si>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</si>
  <si>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</si>
  <si>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</si>
  <si>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</si>
  <si>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</si>
  <si>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</si>
  <si>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</si>
  <si>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</si>
  <si>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</si>
  <si>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</si>
  <si>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</si>
  <si>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</si>
  <si>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</si>
  <si>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</si>
  <si>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</si>
  <si>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</si>
  <si>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</si>
  <si>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</si>
  <si>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</si>
  <si>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</si>
  <si>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</si>
  <si>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</si>
  <si>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</si>
  <si>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</si>
  <si>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</si>
  <si>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</si>
  <si>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</si>
  <si>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</si>
  <si>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</si>
  <si>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</si>
  <si>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</si>
  <si>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</si>
  <si>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</si>
  <si>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</si>
  <si>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</si>
  <si>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</si>
  <si>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</si>
  <si>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</si>
  <si>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</si>
  <si>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</si>
  <si>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</si>
  <si>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</si>
  <si>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</si>
  <si>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</si>
  <si>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</si>
  <si>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</si>
  <si>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</si>
  <si>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</si>
  <si>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</si>
  <si>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</si>
  <si>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</si>
  <si>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</si>
  <si>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</si>
  <si>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</si>
  <si>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</si>
  <si>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</si>
  <si>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</si>
  <si>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</si>
  <si>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</si>
  <si>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</si>
  <si>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</si>
  <si>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</si>
  <si>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</si>
  <si>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</si>
  <si>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</si>
  <si>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</si>
  <si>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</si>
  <si>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</si>
  <si>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</si>
  <si>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</si>
  <si>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</si>
  <si>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</si>
  <si>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</si>
  <si>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</si>
  <si>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</si>
  <si>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</si>
  <si>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</si>
  <si>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</si>
  <si>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</si>
  <si>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</si>
  <si>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</si>
  <si>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</si>
  <si>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</si>
  <si>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</si>
  <si>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</si>
  <si>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</si>
  <si>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</si>
  <si>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</si>
  <si>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</si>
  <si>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</si>
  <si>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</si>
  <si>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</si>
  <si>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</si>
  <si>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</si>
  <si>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</si>
  <si>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</si>
  <si>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</si>
  <si>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</si>
  <si>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</si>
  <si>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</si>
  <si>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</si>
  <si>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</si>
  <si>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</si>
  <si>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</si>
  <si>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</si>
  <si>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</si>
  <si>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</si>
  <si>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</si>
  <si>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</si>
  <si>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</si>
  <si>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</si>
  <si>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</si>
  <si>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</si>
  <si>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</si>
  <si>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</si>
  <si>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</si>
  <si>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</si>
  <si>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</si>
  <si>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</si>
  <si>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</si>
  <si>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</si>
  <si>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</si>
  <si>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</si>
  <si>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</si>
  <si>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</si>
  <si>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</si>
  <si>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</si>
  <si>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</si>
  <si>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</si>
  <si>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</si>
  <si>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</si>
  <si>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</si>
  <si>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</si>
  <si>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</si>
  <si>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</si>
  <si>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</si>
  <si>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</si>
  <si>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</si>
  <si>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</si>
  <si>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</si>
  <si>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</si>
  <si>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</si>
  <si>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</si>
  <si>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</si>
  <si>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</si>
  <si>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</si>
  <si>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</si>
  <si>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</si>
  <si>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</si>
  <si>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</si>
  <si>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</si>
  <si>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</si>
  <si>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</si>
  <si>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</si>
  <si>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</si>
  <si>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</si>
  <si>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</si>
  <si>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</si>
  <si>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</si>
  <si>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</si>
  <si>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</si>
  <si>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</si>
  <si>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</si>
  <si>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</si>
  <si>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</si>
  <si>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</si>
  <si>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</si>
  <si>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</si>
  <si>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</si>
  <si>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</si>
  <si>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</si>
  <si>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</si>
  <si>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</si>
  <si>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</si>
  <si>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</si>
  <si>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</si>
  <si>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</si>
  <si>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</si>
  <si>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</si>
  <si>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</si>
  <si>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</si>
  <si>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</si>
  <si>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</si>
  <si>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</si>
  <si>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</si>
  <si>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</si>
  <si>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</si>
  <si>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</si>
  <si>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</si>
  <si>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</si>
  <si>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</si>
  <si>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</si>
  <si>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</si>
  <si>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</si>
  <si>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</si>
  <si>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</si>
  <si>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</si>
  <si>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</si>
  <si>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</si>
  <si>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</si>
  <si>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</si>
  <si>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</si>
  <si>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</si>
  <si>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</si>
  <si>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</si>
  <si>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</si>
  <si>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</si>
  <si>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</si>
  <si>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</si>
  <si>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</si>
  <si>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</si>
  <si>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</si>
  <si>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</si>
  <si>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</si>
  <si>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</si>
  <si>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</si>
  <si>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</si>
  <si>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</si>
  <si>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</si>
  <si>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</si>
  <si>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</si>
  <si>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</si>
  <si>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</si>
  <si>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</si>
  <si>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</si>
  <si>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</si>
  <si>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</si>
  <si>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</si>
  <si>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</si>
  <si>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</si>
  <si>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</si>
  <si>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</si>
  <si>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</si>
  <si>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</si>
  <si>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</si>
  <si>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</si>
  <si>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</si>
  <si>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</si>
  <si>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</si>
  <si>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</si>
  <si>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</si>
  <si>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</si>
  <si>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</si>
  <si>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</si>
  <si>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</si>
  <si>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</si>
  <si>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</si>
  <si>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</si>
  <si>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</si>
  <si>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</si>
  <si>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</si>
  <si>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</si>
  <si>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</si>
  <si>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</si>
  <si>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</si>
  <si>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</si>
  <si>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</si>
  <si>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</si>
  <si>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</si>
  <si>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</si>
  <si>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</si>
  <si>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</si>
  <si>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</si>
  <si>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</si>
  <si>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</si>
  <si>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</si>
  <si>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</si>
  <si>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</si>
  <si>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</si>
  <si>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</si>
  <si>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</si>
  <si>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</si>
  <si>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</si>
  <si>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</si>
  <si>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</si>
  <si>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</si>
  <si>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</si>
  <si>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</si>
  <si>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</si>
  <si>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</si>
  <si>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</si>
  <si>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</si>
  <si>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</si>
  <si>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</si>
  <si>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</si>
  <si>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</si>
  <si>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</si>
  <si>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</si>
  <si>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</si>
  <si>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</si>
  <si>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</si>
  <si>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</si>
  <si>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</si>
  <si>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</si>
  <si>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</si>
  <si>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</si>
  <si>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</si>
  <si>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</si>
  <si>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</si>
  <si>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</si>
  <si>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</si>
  <si>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</si>
  <si>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</si>
  <si>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</si>
  <si>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</si>
  <si>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</si>
  <si>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</si>
  <si>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</si>
  <si>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</si>
  <si>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</si>
  <si>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</si>
  <si>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</si>
  <si>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</si>
  <si>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</si>
  <si>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</si>
  <si>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</si>
  <si>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</si>
  <si>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</si>
  <si>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</si>
  <si>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</si>
  <si>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</si>
  <si>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</si>
  <si>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</si>
  <si>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</si>
  <si>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</si>
  <si>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</si>
  <si>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</si>
  <si>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</si>
  <si>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</si>
  <si>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</si>
  <si>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</si>
  <si>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</si>
  <si>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</si>
  <si>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</si>
  <si>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</si>
  <si>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</si>
  <si>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</si>
  <si>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</si>
  <si>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</si>
  <si>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</si>
  <si>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</si>
  <si>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</si>
  <si>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</si>
  <si>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</si>
  <si>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</si>
  <si>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</si>
  <si>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</si>
  <si>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</si>
  <si>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</si>
  <si>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</si>
  <si>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</si>
  <si>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</si>
  <si>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</si>
  <si>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</si>
  <si>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</si>
  <si>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</si>
  <si>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</si>
  <si>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</si>
  <si>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</si>
  <si>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</si>
  <si>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</si>
  <si>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</si>
  <si>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</si>
  <si>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</si>
  <si>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</si>
  <si>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</si>
  <si>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</si>
  <si>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</si>
  <si>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</si>
  <si>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</si>
  <si>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</si>
  <si>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</si>
  <si>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</si>
  <si>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</si>
  <si>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</si>
  <si>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</si>
  <si>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</si>
  <si>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</si>
  <si>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</si>
  <si>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</si>
  <si>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</si>
  <si>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</si>
  <si>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</si>
  <si>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</si>
  <si>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</si>
  <si>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</si>
  <si>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</si>
  <si>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</si>
  <si>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</si>
  <si>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</si>
  <si>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</si>
  <si>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</si>
  <si>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</si>
  <si>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</si>
  <si>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</si>
  <si>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</si>
  <si>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</si>
  <si>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</si>
  <si>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</si>
  <si>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</si>
  <si>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</si>
  <si>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</si>
  <si>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</si>
  <si>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</si>
  <si>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</si>
  <si>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</si>
  <si>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</si>
  <si>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</si>
  <si>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</si>
  <si>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</si>
  <si>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</si>
  <si>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</si>
  <si>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</si>
  <si>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</si>
  <si>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</si>
  <si>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</si>
  <si>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</si>
  <si>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</si>
  <si>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</si>
  <si>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</si>
  <si>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</si>
  <si>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</si>
  <si>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</si>
  <si>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</si>
  <si>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</si>
  <si>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</si>
  <si>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</si>
  <si>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</si>
  <si>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</si>
  <si>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</si>
  <si>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</si>
  <si>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</si>
  <si>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</si>
  <si>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</si>
  <si>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</si>
  <si>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</si>
  <si>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</si>
  <si>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</si>
  <si>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</si>
  <si>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</si>
  <si>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</si>
  <si>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</si>
  <si>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</si>
  <si>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</si>
  <si>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</si>
  <si>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</si>
  <si>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</si>
  <si>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</si>
  <si>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</si>
  <si>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</si>
  <si>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</si>
  <si>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</si>
  <si>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</si>
  <si>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</si>
  <si>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</si>
  <si>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</si>
  <si>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</si>
  <si>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</si>
  <si>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</si>
  <si>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</si>
  <si>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</si>
  <si>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</si>
  <si>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</si>
  <si>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</si>
  <si>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</si>
  <si>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</si>
  <si>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</si>
  <si>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</si>
  <si>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</si>
  <si>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</si>
  <si>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</si>
  <si>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</si>
  <si>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</si>
  <si>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</si>
  <si>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</si>
  <si>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</si>
  <si>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</si>
  <si>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</si>
  <si>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</si>
  <si>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</si>
  <si>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</si>
  <si>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</si>
  <si>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</si>
  <si>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</si>
  <si>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</si>
  <si>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</si>
  <si>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</si>
  <si>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</si>
  <si>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</si>
  <si>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</si>
  <si>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</si>
  <si>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</si>
  <si>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</si>
  <si>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</si>
  <si>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</si>
  <si>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</si>
  <si>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</si>
  <si>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</si>
  <si>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</si>
  <si>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</si>
  <si>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</si>
  <si>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</si>
  <si>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</si>
  <si>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</si>
  <si>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</si>
  <si>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</si>
  <si>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</si>
  <si>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</si>
  <si>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</si>
  <si>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</si>
  <si>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</si>
  <si>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</si>
  <si>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</si>
  <si>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</si>
  <si>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</si>
  <si>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</si>
  <si>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</si>
  <si>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</si>
  <si>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</si>
  <si>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</si>
  <si>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</si>
  <si>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</si>
  <si>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</si>
  <si>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</si>
  <si>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</si>
  <si>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</si>
  <si>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</si>
  <si>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</si>
  <si>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</si>
  <si>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</si>
  <si>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</si>
  <si>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</si>
  <si>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</si>
  <si>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</si>
  <si>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</si>
  <si>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</si>
  <si>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</si>
  <si>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</si>
  <si>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</si>
  <si>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</si>
  <si>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</si>
  <si>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</si>
  <si>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</si>
  <si>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</si>
  <si>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</si>
  <si>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</si>
  <si>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</si>
  <si>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</si>
  <si>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</si>
  <si>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</si>
  <si>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</si>
  <si>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</si>
  <si>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</si>
  <si>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</si>
  <si>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</si>
  <si>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</si>
  <si>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</si>
  <si>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</si>
  <si>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</si>
  <si>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</si>
  <si>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</si>
  <si>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</si>
  <si>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</si>
  <si>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</si>
  <si>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</si>
  <si>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</si>
  <si>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</si>
  <si>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</si>
  <si>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</si>
  <si>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</si>
  <si>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</si>
  <si>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</si>
  <si>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</si>
  <si>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</si>
  <si>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</si>
  <si>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</si>
  <si>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</si>
  <si>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</si>
  <si>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</si>
  <si>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</si>
  <si>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</si>
  <si>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</si>
  <si>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</si>
  <si>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</si>
  <si>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</si>
  <si>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</si>
  <si>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</si>
  <si>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</si>
  <si>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</si>
  <si>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</si>
  <si>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</si>
  <si>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</si>
  <si>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</si>
  <si>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</si>
  <si>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</si>
  <si>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</si>
  <si>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</si>
  <si>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</si>
  <si>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</si>
  <si>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</si>
  <si>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</si>
  <si>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</si>
  <si>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</si>
  <si>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</si>
  <si>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</si>
  <si>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</si>
  <si>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</si>
  <si>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</si>
  <si>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</si>
  <si>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</si>
  <si>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</si>
  <si>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</si>
  <si>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</si>
  <si>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</si>
  <si>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</si>
  <si>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</si>
  <si>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</si>
  <si>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</si>
  <si>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</si>
  <si>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</si>
  <si>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</si>
  <si>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</si>
  <si>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</si>
  <si>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</si>
  <si>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</si>
  <si>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</si>
  <si>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</si>
  <si>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</si>
  <si>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</si>
  <si>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</si>
  <si>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</si>
  <si>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</si>
  <si>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</si>
  <si>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</si>
  <si>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</si>
  <si>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</si>
  <si>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</si>
  <si>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</si>
  <si>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</si>
  <si>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</si>
  <si>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</si>
  <si>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</si>
  <si>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</si>
  <si>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</si>
  <si>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</si>
  <si>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</si>
  <si>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</si>
  <si>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</si>
  <si>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</si>
  <si>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</si>
  <si>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</si>
  <si>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</si>
  <si>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</si>
  <si>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</si>
  <si>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</si>
  <si>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</si>
  <si>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</si>
  <si>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</si>
  <si>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</si>
  <si>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</si>
  <si>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</si>
  <si>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</si>
  <si>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</si>
  <si>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</si>
  <si>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</si>
  <si>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</si>
  <si>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</si>
  <si>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</si>
  <si>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</si>
  <si>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</si>
  <si>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</si>
  <si>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</si>
  <si>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</si>
  <si>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</si>
  <si>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</si>
  <si>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</si>
  <si>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</si>
  <si>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</si>
  <si>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</si>
  <si>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</si>
  <si>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</si>
  <si>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</si>
  <si>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</si>
  <si>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</si>
  <si>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</si>
  <si>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</si>
  <si>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</si>
  <si>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</si>
  <si>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</si>
  <si>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</si>
  <si>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</si>
  <si>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</si>
  <si>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</si>
  <si>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</si>
  <si>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</si>
  <si>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</si>
  <si>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</si>
  <si>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</si>
  <si>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</si>
  <si>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</si>
  <si>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</si>
  <si>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</si>
  <si>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</si>
  <si>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</si>
  <si>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</si>
  <si>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</si>
  <si>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</si>
  <si>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</si>
  <si>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</si>
  <si>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</si>
  <si>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</si>
  <si>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</si>
  <si>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</si>
  <si>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</si>
  <si>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</si>
  <si>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</si>
  <si>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</si>
  <si>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</si>
  <si>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</si>
  <si>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</si>
  <si>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</si>
  <si>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</si>
  <si>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</si>
  <si>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</si>
  <si>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</si>
  <si>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</si>
  <si>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</si>
  <si>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</si>
  <si>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</si>
  <si>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</si>
  <si>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</si>
  <si>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</si>
  <si>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</si>
  <si>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</si>
  <si>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</si>
  <si>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</si>
  <si>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</si>
  <si>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</si>
  <si>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</si>
  <si>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</si>
  <si>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</si>
  <si>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</si>
  <si>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</si>
  <si>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</si>
  <si>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</si>
  <si>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</si>
  <si>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</si>
  <si>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</si>
  <si>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</si>
  <si>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</si>
  <si>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</si>
  <si>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</si>
  <si>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</si>
  <si>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</si>
  <si>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</si>
  <si>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</si>
  <si>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</si>
  <si>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</si>
  <si>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</si>
  <si>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</si>
  <si>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</si>
  <si>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</si>
  <si>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</si>
  <si>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</si>
  <si>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</si>
  <si>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</si>
  <si>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</si>
  <si>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</si>
  <si>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</si>
  <si>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</si>
  <si>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</si>
  <si>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</si>
  <si>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</si>
  <si>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</si>
  <si>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</si>
  <si>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</si>
  <si>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</si>
  <si>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</si>
  <si>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</si>
  <si>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</si>
  <si>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</si>
  <si>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</si>
  <si>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</si>
  <si>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</si>
  <si>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</si>
  <si>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</si>
  <si>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</si>
  <si>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</si>
  <si>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</si>
  <si>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</si>
  <si>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</si>
  <si>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</si>
  <si>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</si>
  <si>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</si>
  <si>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</si>
  <si>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</si>
  <si>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</si>
  <si>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</si>
  <si>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</si>
  <si>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</si>
  <si>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</si>
  <si>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</si>
  <si>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</si>
  <si>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</si>
  <si>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</si>
  <si>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</si>
  <si>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</si>
  <si>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</si>
  <si>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</si>
  <si>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</si>
  <si>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</si>
  <si>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</si>
  <si>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</si>
  <si>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</si>
  <si>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</si>
  <si>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</si>
  <si>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</si>
  <si>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</si>
  <si>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</si>
  <si>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</si>
  <si>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</si>
  <si>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</si>
  <si>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</si>
  <si>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</si>
  <si>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</si>
  <si>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</si>
  <si>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</si>
  <si>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</si>
  <si>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</si>
  <si>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</si>
  <si>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</si>
  <si>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</si>
  <si>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</si>
  <si>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</si>
  <si>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</si>
  <si>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</si>
  <si>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</si>
  <si>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</si>
  <si>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</si>
  <si>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</si>
  <si>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</si>
  <si>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</si>
  <si>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</si>
  <si>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</si>
  <si>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</si>
  <si>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</si>
  <si>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</si>
  <si>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</si>
  <si>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</si>
  <si>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</si>
  <si>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</si>
  <si>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</si>
  <si>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</si>
  <si>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</si>
  <si>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</si>
  <si>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</si>
  <si>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</si>
  <si>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</si>
  <si>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</si>
  <si>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</si>
  <si>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</si>
  <si>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</si>
  <si>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</si>
  <si>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</si>
  <si>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</si>
  <si>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</si>
  <si>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</si>
  <si>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</si>
  <si>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</si>
  <si>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</si>
  <si>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</si>
  <si>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</si>
  <si>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</si>
  <si>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</si>
  <si>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</si>
  <si>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</si>
  <si>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</si>
  <si>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</si>
  <si>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</si>
  <si>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</si>
  <si>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</si>
  <si>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</si>
  <si>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</si>
  <si>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</si>
  <si>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</si>
  <si>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</si>
  <si>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</si>
  <si>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</si>
  <si>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</si>
  <si>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</si>
  <si>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</si>
  <si>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</si>
  <si>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</si>
  <si>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</si>
  <si>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</si>
  <si>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</si>
  <si>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</si>
  <si>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</si>
  <si>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</si>
  <si>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</si>
  <si>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</si>
  <si>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</si>
  <si>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</si>
  <si>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</si>
  <si>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</si>
  <si>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</si>
  <si>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</si>
  <si>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</si>
  <si>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</si>
  <si>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</si>
  <si>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</si>
  <si>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</si>
  <si>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</si>
  <si>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</si>
  <si>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</si>
  <si>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</si>
  <si>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</si>
  <si>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</si>
  <si>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</si>
  <si>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</si>
  <si>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</si>
  <si>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</si>
  <si>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</si>
  <si>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</si>
  <si>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</si>
  <si>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</si>
  <si>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</si>
  <si>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</si>
  <si>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</si>
  <si>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</si>
  <si>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</si>
  <si>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</si>
  <si>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</si>
  <si>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</si>
  <si>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</si>
  <si>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</si>
  <si>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</si>
  <si>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</si>
  <si>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</si>
  <si>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</si>
  <si>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</si>
  <si>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</si>
  <si>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</si>
  <si>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</si>
  <si>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</si>
  <si>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</si>
  <si>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</si>
  <si>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</si>
  <si>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</si>
  <si>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</si>
  <si>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</si>
  <si>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</si>
  <si>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</si>
  <si>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</si>
  <si>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</si>
  <si>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</si>
  <si>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</si>
  <si>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</si>
  <si>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</si>
  <si>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</si>
  <si>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</si>
  <si>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</si>
  <si>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</si>
  <si>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</si>
  <si>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</si>
  <si>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</si>
  <si>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</si>
  <si>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</si>
  <si>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</si>
  <si>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</si>
  <si>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</si>
  <si>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</si>
  <si>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</si>
  <si>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</si>
  <si>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</si>
  <si>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</si>
  <si>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</si>
  <si>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</si>
  <si>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</si>
  <si>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</si>
  <si>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</si>
  <si>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</si>
  <si>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</si>
  <si>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</si>
  <si>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</si>
  <si>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</si>
  <si>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</si>
  <si>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</si>
  <si>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</si>
  <si>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</si>
  <si>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</si>
  <si>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</si>
  <si>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</si>
  <si>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</si>
  <si>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</si>
  <si>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</si>
  <si>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</si>
  <si>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</si>
  <si>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</si>
  <si>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</si>
  <si>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</si>
  <si>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</si>
  <si>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</si>
  <si>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</si>
  <si>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</si>
  <si>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</si>
  <si>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</si>
  <si>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</si>
  <si>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</si>
  <si>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</si>
  <si>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</si>
  <si>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</si>
  <si>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</si>
  <si>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</si>
  <si>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</si>
  <si>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</si>
  <si>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</si>
  <si>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</si>
  <si>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</si>
  <si>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</si>
  <si>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</si>
  <si>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</si>
  <si>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</si>
  <si>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</si>
  <si>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</si>
  <si>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</si>
  <si>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</si>
  <si>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</si>
  <si>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</si>
  <si>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</si>
  <si>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</si>
  <si>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</si>
  <si>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</si>
  <si>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</si>
  <si>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</si>
  <si>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</si>
  <si>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</si>
  <si>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</si>
  <si>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</si>
  <si>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</si>
  <si>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</si>
  <si>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</si>
  <si>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</si>
  <si>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</si>
  <si>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</si>
  <si>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</si>
  <si>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</si>
  <si>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</si>
  <si>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</si>
  <si>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</si>
  <si>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</si>
  <si>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</si>
  <si>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</si>
  <si>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</si>
  <si>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</si>
  <si>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</si>
  <si>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</si>
  <si>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</si>
  <si>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</si>
  <si>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</si>
  <si>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</si>
  <si>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</si>
  <si>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</si>
  <si>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</si>
  <si>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</si>
  <si>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</si>
  <si>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</si>
  <si>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</si>
  <si>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</si>
  <si>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</si>
  <si>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</si>
  <si>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</si>
  <si>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</si>
  <si>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</si>
  <si>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</si>
  <si>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</si>
  <si>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</si>
  <si>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</si>
  <si>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</si>
  <si>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</si>
  <si>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</si>
  <si>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</si>
  <si>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</si>
  <si>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</si>
  <si>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</si>
  <si>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</si>
  <si>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</si>
  <si>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</si>
  <si>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</si>
  <si>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</si>
  <si>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</si>
  <si>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</si>
  <si>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</si>
  <si>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</si>
  <si>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</si>
  <si>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</si>
  <si>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</si>
  <si>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</si>
  <si>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</si>
  <si>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</si>
  <si>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</si>
  <si>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</si>
  <si>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</si>
  <si>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</si>
  <si>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</si>
  <si>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</si>
  <si>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</si>
  <si>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</si>
  <si>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</si>
  <si>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</si>
  <si>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</si>
  <si>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</si>
  <si>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</si>
  <si>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</si>
  <si>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</si>
  <si>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</si>
  <si>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</si>
  <si>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</si>
  <si>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</si>
  <si>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</si>
  <si>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</si>
  <si>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</si>
  <si>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</si>
  <si>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</si>
  <si>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</si>
  <si>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</si>
  <si>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</si>
  <si>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</si>
  <si>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</si>
  <si>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</si>
  <si>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</si>
  <si>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</si>
  <si>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</si>
  <si>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</si>
  <si>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</si>
  <si>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</si>
  <si>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</si>
  <si>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</si>
  <si>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</si>
  <si>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</si>
  <si>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</si>
  <si>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</si>
  <si>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</si>
  <si>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</si>
  <si>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</si>
  <si>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</si>
  <si>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</si>
  <si>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</si>
  <si>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</si>
  <si>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</si>
  <si>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</si>
  <si>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</si>
  <si>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</si>
  <si>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</si>
  <si>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</si>
  <si>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</si>
  <si>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</si>
  <si>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</si>
  <si>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</si>
  <si>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</si>
  <si>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</si>
  <si>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</si>
  <si>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</si>
  <si>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</si>
  <si>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</si>
  <si>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</si>
  <si>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</si>
  <si>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</si>
  <si>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</si>
  <si>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</si>
  <si>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</si>
  <si>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</si>
  <si>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</si>
  <si>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</si>
  <si>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</si>
  <si>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</si>
  <si>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</si>
  <si>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</si>
  <si>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</si>
  <si>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</si>
  <si>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</si>
  <si>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</si>
  <si>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</si>
  <si>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</si>
  <si>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</si>
  <si>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</si>
  <si>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</si>
  <si>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</si>
  <si>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</si>
  <si>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</si>
  <si>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</si>
  <si>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</si>
  <si>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</si>
  <si>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</si>
  <si>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</si>
  <si>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</si>
  <si>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</si>
  <si>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</si>
  <si>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</si>
  <si>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</si>
  <si>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</si>
  <si>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</si>
  <si>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</si>
  <si>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</si>
  <si>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</si>
  <si>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</si>
  <si>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</si>
  <si>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</si>
  <si>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</si>
  <si>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</si>
  <si>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</si>
  <si>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</si>
  <si>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</si>
  <si>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</si>
  <si>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</si>
  <si>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</si>
  <si>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</si>
  <si>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</si>
  <si>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</si>
  <si>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</si>
  <si>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</si>
  <si>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</si>
  <si>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</si>
  <si>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</si>
  <si>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</si>
  <si>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</si>
  <si>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</si>
  <si>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</si>
  <si>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</si>
  <si>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</si>
  <si>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</si>
  <si>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</si>
  <si>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</si>
  <si>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</si>
  <si>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</si>
  <si>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</si>
  <si>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</si>
  <si>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</si>
  <si>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</si>
  <si>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</si>
  <si>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</si>
  <si>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</si>
  <si>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</si>
  <si>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</si>
  <si>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</si>
  <si>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</si>
  <si>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</si>
  <si>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</si>
  <si>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</si>
  <si>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</si>
  <si>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</si>
  <si>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</si>
  <si>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</si>
  <si>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</si>
  <si>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</si>
  <si>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</si>
  <si>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</si>
  <si>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</si>
  <si>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</si>
  <si>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</si>
  <si>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</si>
  <si>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</si>
  <si>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</si>
  <si>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</si>
  <si>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</si>
  <si>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</si>
  <si>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</si>
  <si>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</si>
  <si>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</si>
  <si>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</si>
  <si>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</si>
  <si>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</si>
  <si>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</si>
  <si>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</si>
  <si>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</si>
  <si>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</si>
  <si>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</si>
  <si>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</si>
  <si>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</si>
  <si>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</si>
  <si>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</si>
  <si>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</si>
  <si>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</si>
  <si>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</si>
  <si>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</si>
  <si>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</si>
  <si>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</si>
  <si>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</si>
  <si>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</si>
  <si>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</si>
  <si>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</si>
  <si>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</si>
  <si>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</si>
  <si>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</si>
  <si>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</si>
  <si>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</si>
  <si>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</si>
  <si>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</si>
  <si>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</si>
  <si>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</si>
  <si>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</si>
  <si>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</si>
  <si>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</si>
  <si>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</si>
  <si>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</si>
  <si>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</si>
  <si>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</si>
  <si>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</si>
  <si>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</si>
  <si>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</si>
  <si>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</si>
  <si>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</si>
  <si>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</si>
  <si>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</si>
  <si>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</si>
  <si>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</si>
  <si>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</si>
  <si>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</si>
  <si>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</si>
  <si>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</si>
  <si>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</si>
  <si>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</si>
  <si>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</si>
  <si>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</si>
  <si>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</si>
  <si>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</si>
  <si>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</si>
  <si>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</si>
  <si>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</si>
  <si>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</si>
  <si>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</si>
  <si>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</si>
  <si>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</si>
  <si>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</si>
  <si>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</si>
  <si>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</si>
  <si>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</si>
  <si>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</si>
  <si>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</si>
  <si>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</si>
  <si>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</si>
  <si>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</si>
  <si>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</si>
  <si>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</si>
  <si>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</si>
  <si>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</si>
  <si>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</si>
  <si>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</si>
  <si>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</si>
  <si>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</si>
  <si>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</si>
  <si>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</si>
  <si>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</si>
  <si>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</si>
  <si>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</si>
  <si>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</si>
  <si>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</si>
  <si>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</si>
  <si>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</si>
  <si>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</si>
  <si>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</si>
  <si>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</si>
  <si>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</si>
  <si>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</si>
  <si>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</si>
  <si>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</si>
  <si>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</si>
  <si>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</si>
  <si>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</si>
  <si>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</si>
  <si>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</si>
  <si>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</si>
  <si>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</si>
  <si>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</si>
  <si>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</si>
  <si>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</si>
  <si>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</si>
  <si>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</si>
  <si>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</si>
  <si>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</si>
  <si>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</si>
  <si>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</si>
  <si>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</si>
  <si>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</si>
  <si>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</si>
  <si>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</si>
  <si>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</si>
  <si>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</si>
  <si>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</si>
  <si>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</si>
  <si>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</si>
  <si>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</si>
  <si>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</si>
  <si>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</si>
  <si>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</si>
  <si>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</si>
  <si>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</si>
  <si>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</si>
  <si>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</si>
  <si>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</si>
  <si>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</si>
  <si>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</si>
  <si>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</si>
  <si>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</si>
  <si>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</si>
  <si>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</si>
  <si>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</si>
  <si>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</si>
  <si>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</si>
  <si>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</si>
  <si>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</si>
  <si>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</si>
  <si>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</si>
  <si>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</si>
  <si>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</si>
  <si>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</si>
  <si>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</si>
  <si>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</si>
  <si>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</si>
  <si>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</si>
  <si>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</si>
  <si>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</si>
  <si>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</si>
  <si>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</si>
  <si>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</si>
  <si>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</si>
  <si>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</si>
  <si>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</si>
  <si>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</si>
  <si>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</si>
  <si>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</si>
  <si>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</si>
  <si>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</si>
  <si>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</si>
  <si>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</si>
  <si>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</si>
  <si>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</si>
  <si>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</si>
  <si>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</si>
  <si>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</si>
  <si>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</si>
  <si>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</si>
  <si>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</si>
  <si>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</si>
  <si>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</si>
  <si>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</si>
  <si>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</si>
  <si>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</si>
  <si>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</si>
  <si>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</si>
  <si>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</si>
  <si>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</si>
  <si>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</si>
  <si>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</si>
  <si>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</si>
  <si>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</si>
  <si>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</si>
  <si>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</si>
  <si>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</si>
  <si>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</si>
  <si>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</si>
  <si>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</si>
  <si>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</si>
  <si>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</si>
  <si>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</si>
  <si>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</si>
  <si>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</si>
  <si>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</si>
  <si>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</si>
  <si>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</si>
  <si>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</si>
  <si>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</si>
  <si>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</si>
  <si>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</si>
  <si>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</si>
  <si>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</si>
  <si>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</si>
  <si>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</si>
  <si>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</si>
  <si>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</si>
  <si>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</si>
  <si>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</si>
  <si>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</si>
  <si>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</si>
  <si>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</si>
  <si>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</si>
  <si>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</si>
  <si>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</si>
  <si>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</si>
  <si>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</si>
  <si>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</si>
  <si>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</si>
  <si>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</si>
  <si>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</si>
  <si>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</si>
  <si>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</si>
  <si>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</si>
  <si>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</si>
  <si>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</si>
  <si>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</si>
  <si>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</si>
  <si>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</si>
  <si>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</si>
  <si>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</si>
  <si>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</si>
  <si>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</si>
  <si>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</si>
  <si>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</si>
  <si>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</si>
  <si>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</si>
  <si>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</si>
  <si>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</si>
  <si>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</si>
  <si>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</si>
  <si>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</si>
  <si>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</si>
  <si>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</si>
  <si>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</si>
  <si>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</si>
  <si>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</si>
  <si>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</si>
  <si>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</si>
  <si>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</si>
  <si>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</si>
  <si>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</si>
  <si>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</si>
  <si>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</si>
  <si>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</si>
  <si>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</si>
  <si>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</si>
  <si>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</si>
  <si>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</si>
  <si>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</si>
  <si>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</si>
  <si>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</si>
  <si>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</si>
  <si>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</si>
  <si>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</si>
  <si>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</si>
  <si>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</si>
  <si>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</si>
  <si>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</si>
  <si>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</si>
  <si>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</si>
  <si>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</si>
  <si>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</si>
  <si>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</si>
  <si>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</si>
  <si>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</si>
  <si>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</si>
  <si>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</si>
  <si>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</si>
  <si>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</si>
  <si>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</si>
  <si>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</si>
  <si>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</si>
  <si>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</si>
  <si>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</si>
  <si>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</si>
  <si>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</si>
  <si>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</si>
  <si>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</si>
  <si>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</si>
  <si>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</si>
  <si>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</si>
  <si>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</si>
  <si>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</si>
  <si>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</si>
  <si>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</si>
  <si>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</si>
  <si>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</si>
  <si>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</si>
  <si>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</si>
  <si>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</si>
  <si>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</si>
  <si>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</si>
  <si>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</si>
  <si>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</si>
  <si>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</si>
  <si>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</si>
  <si>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</si>
  <si>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</si>
  <si>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</si>
  <si>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</si>
  <si>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</si>
  <si>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</si>
  <si>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</si>
  <si>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</si>
  <si>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</si>
  <si>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</si>
  <si>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</si>
  <si>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</si>
  <si>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</si>
  <si>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</si>
  <si>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</si>
  <si>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</si>
  <si>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</si>
  <si>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</si>
  <si>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</si>
  <si>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</si>
  <si>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</si>
  <si>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</si>
  <si>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</si>
  <si>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</si>
  <si>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</si>
  <si>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</si>
  <si>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</si>
  <si>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</si>
  <si>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</si>
  <si>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</si>
  <si>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</si>
  <si>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</si>
  <si>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</si>
  <si>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</si>
  <si>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</si>
  <si>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</si>
  <si>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</si>
  <si>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</si>
  <si>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</si>
  <si>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</si>
  <si>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</si>
  <si>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</si>
  <si>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</si>
  <si>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</si>
  <si>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</si>
  <si>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</si>
  <si>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</si>
  <si>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</si>
  <si>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</si>
  <si>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</si>
  <si>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</si>
  <si>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</si>
  <si>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</si>
  <si>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</si>
  <si>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</si>
  <si>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</si>
  <si>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</si>
  <si>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</si>
  <si>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</si>
  <si>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</si>
  <si>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</si>
  <si>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</si>
  <si>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</si>
  <si>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</si>
  <si>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</si>
  <si>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</si>
  <si>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</si>
  <si>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</si>
  <si>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</si>
  <si>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</si>
  <si>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</si>
  <si>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</si>
  <si>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</si>
  <si>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</si>
  <si>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</si>
  <si>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</si>
  <si>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</si>
  <si>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</si>
  <si>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</si>
  <si>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</si>
  <si>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</si>
  <si>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</si>
  <si>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</si>
  <si>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</si>
  <si>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</si>
  <si>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</si>
  <si>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</si>
  <si>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</si>
  <si>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</si>
  <si>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</si>
  <si>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</si>
  <si>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</si>
  <si>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</si>
  <si>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</si>
  <si>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</si>
  <si>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</si>
  <si>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</si>
  <si>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</si>
  <si>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</si>
  <si>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</si>
  <si>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</si>
  <si>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</si>
  <si>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</si>
  <si>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</si>
  <si>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</si>
  <si>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</si>
  <si>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</si>
  <si>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</si>
  <si>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</si>
  <si>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</si>
  <si>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</si>
  <si>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</si>
  <si>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</si>
  <si>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</si>
  <si>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</si>
  <si>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</si>
  <si>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</si>
  <si>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</si>
  <si>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</si>
  <si>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</si>
  <si>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</si>
  <si>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</si>
  <si>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</si>
  <si>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</si>
  <si>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</si>
  <si>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</si>
  <si>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</si>
  <si>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</si>
  <si>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</si>
  <si>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</si>
  <si>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</si>
  <si>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</si>
  <si>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</si>
  <si>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</si>
  <si>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</si>
  <si>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</si>
  <si>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</si>
  <si>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</si>
  <si>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</si>
  <si>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</si>
  <si>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</si>
  <si>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</si>
  <si>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</si>
  <si>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</si>
  <si>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</si>
  <si>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</si>
  <si>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</si>
  <si>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</si>
  <si>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</si>
  <si>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</si>
  <si>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</si>
  <si>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</si>
  <si>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</si>
  <si>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</si>
  <si>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</si>
  <si>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</si>
  <si>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</si>
  <si>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</si>
  <si>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</si>
  <si>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</si>
  <si>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</si>
  <si>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</si>
  <si>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</si>
  <si>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</si>
  <si>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</si>
  <si>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</si>
  <si>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</si>
  <si>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</si>
  <si>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</si>
  <si>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</si>
  <si>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</si>
  <si>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</si>
  <si>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</si>
  <si>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</si>
  <si>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</si>
  <si>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</si>
  <si>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</si>
  <si>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</si>
  <si>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</si>
  <si>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</si>
  <si>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</si>
  <si>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</si>
  <si>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</si>
  <si>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</si>
  <si>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</si>
  <si>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</si>
  <si>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</si>
  <si>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</si>
  <si>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</si>
  <si>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</si>
  <si>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</si>
  <si>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</si>
  <si>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</si>
  <si>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</si>
  <si>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</si>
  <si>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</si>
  <si>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</si>
  <si>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</si>
  <si>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</si>
  <si>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</si>
  <si>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</si>
  <si>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</si>
  <si>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</si>
  <si>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</si>
  <si>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</si>
  <si>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</si>
  <si>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</si>
  <si>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</si>
  <si>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</si>
  <si>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</si>
  <si>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</si>
  <si>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</si>
  <si>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</si>
  <si>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</si>
  <si>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</si>
  <si>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</si>
  <si>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</si>
  <si>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</si>
  <si>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</si>
  <si>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</si>
  <si>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</si>
  <si>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</si>
  <si>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</si>
  <si>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</si>
  <si>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</si>
  <si>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</si>
  <si>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</si>
  <si>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</si>
  <si>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</si>
  <si>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</si>
  <si>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</si>
  <si>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</si>
  <si>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</si>
  <si>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</si>
  <si>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</si>
  <si>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</si>
  <si>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</si>
  <si>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</si>
  <si>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</si>
  <si>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</si>
  <si>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</si>
  <si>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</si>
  <si>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</si>
  <si>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</si>
  <si>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</si>
  <si>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</si>
  <si>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</si>
  <si>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</si>
  <si>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</si>
  <si>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</si>
  <si>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</si>
  <si>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</si>
  <si>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</si>
  <si>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</si>
  <si>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</si>
  <si>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</si>
  <si>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</si>
  <si>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</si>
  <si>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</si>
  <si>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</si>
  <si>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</si>
  <si>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</si>
  <si>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</si>
  <si>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</si>
  <si>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</si>
  <si>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</si>
  <si>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</si>
  <si>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</si>
  <si>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</si>
  <si>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</si>
  <si>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</si>
  <si>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</si>
  <si>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</si>
  <si>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</si>
  <si>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</si>
  <si>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</si>
  <si>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</si>
  <si>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</si>
  <si>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</si>
  <si>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</si>
  <si>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</si>
  <si>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</si>
  <si>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</si>
  <si>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</si>
  <si>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</si>
  <si>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</si>
  <si>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</si>
  <si>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</si>
  <si>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</si>
  <si>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</si>
  <si>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</si>
  <si>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</si>
  <si>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</si>
  <si>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</si>
  <si>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</si>
  <si>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</si>
  <si>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</si>
  <si>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</si>
  <si>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</si>
  <si>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</si>
  <si>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</si>
  <si>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</si>
  <si>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</si>
  <si>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</si>
  <si>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</si>
  <si>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</si>
  <si>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</si>
  <si>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</si>
  <si>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</si>
  <si>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</si>
  <si>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</si>
  <si>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</si>
  <si>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</si>
  <si>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</si>
  <si>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</si>
  <si>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</si>
  <si>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</si>
  <si>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</si>
  <si>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</si>
  <si>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</si>
  <si>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</si>
  <si>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</si>
  <si>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</si>
  <si>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</si>
  <si>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</si>
  <si>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</si>
  <si>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</si>
  <si>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</si>
  <si>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</si>
  <si>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</si>
  <si>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</si>
  <si>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</si>
  <si>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</si>
  <si>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</si>
  <si>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</si>
  <si>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</si>
  <si>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</si>
  <si>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</si>
  <si>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</si>
  <si>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</si>
  <si>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</si>
  <si>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</si>
  <si>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</si>
  <si>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</si>
  <si>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</si>
  <si>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</si>
  <si>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</si>
  <si>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</si>
  <si>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</si>
  <si>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</si>
  <si>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</si>
  <si>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</si>
  <si>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</si>
  <si>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</si>
  <si>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</si>
  <si>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</si>
  <si>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</si>
  <si>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</si>
  <si>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</si>
  <si>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</si>
  <si>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</si>
  <si>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</si>
  <si>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</si>
  <si>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</si>
  <si>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</si>
  <si>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</si>
  <si>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</si>
  <si>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</si>
  <si>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</si>
  <si>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</si>
  <si>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</si>
  <si>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</si>
  <si>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</si>
  <si>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</si>
  <si>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</si>
  <si>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</si>
  <si>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</si>
  <si>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</si>
  <si>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</si>
  <si>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</si>
  <si>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</si>
  <si>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</si>
  <si>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</si>
  <si>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</si>
  <si>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</si>
  <si>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</si>
  <si>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</si>
  <si>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</si>
  <si>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</si>
  <si>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</si>
  <si>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</si>
  <si>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</si>
  <si>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</si>
  <si>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</si>
  <si>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</si>
  <si>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</si>
  <si>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</si>
  <si>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</si>
  <si>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</si>
  <si>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</si>
  <si>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</si>
  <si>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</si>
  <si>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</si>
  <si>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</si>
  <si>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</si>
  <si>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</si>
  <si>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</si>
  <si>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</si>
  <si>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</si>
  <si>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</si>
  <si>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</si>
  <si>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</si>
  <si>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</si>
  <si>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</si>
  <si>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</si>
  <si>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</si>
  <si>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</si>
  <si>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</si>
  <si>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</si>
  <si>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</si>
  <si>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</si>
  <si>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</si>
  <si>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</si>
  <si>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</si>
  <si>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</si>
  <si>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</si>
  <si>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</si>
  <si>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</si>
  <si>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</si>
  <si>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</si>
  <si>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</si>
  <si>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</si>
  <si>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</si>
  <si>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</si>
  <si>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</si>
  <si>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</si>
  <si>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</si>
  <si>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</si>
  <si>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</si>
  <si>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</si>
  <si>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</si>
  <si>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</si>
  <si>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</si>
  <si>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</si>
  <si>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</si>
  <si>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</si>
  <si>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</si>
  <si>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</si>
  <si>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</si>
  <si>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</si>
  <si>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</si>
  <si>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</si>
  <si>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</si>
  <si>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</si>
  <si>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</si>
  <si>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</si>
  <si>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</si>
  <si>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</si>
  <si>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</si>
  <si>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</si>
  <si>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</si>
  <si>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</si>
  <si>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</si>
  <si>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</si>
  <si>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</si>
  <si>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</si>
  <si>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</si>
  <si>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</si>
  <si>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</si>
  <si>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</si>
  <si>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</si>
  <si>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</si>
  <si>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</si>
  <si>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</si>
  <si>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</si>
  <si>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</si>
  <si>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</si>
  <si>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</si>
  <si>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</si>
  <si>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</si>
  <si>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</si>
  <si>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</si>
  <si>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</si>
  <si>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</si>
  <si>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</si>
  <si>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</si>
  <si>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</si>
  <si>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</si>
  <si>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</si>
  <si>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</si>
  <si>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</si>
  <si>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</si>
  <si>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</si>
  <si>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</si>
  <si>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</si>
  <si>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</si>
  <si>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</si>
  <si>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</si>
  <si>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</si>
  <si>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</si>
  <si>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</si>
  <si>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</si>
  <si>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</si>
  <si>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</si>
  <si>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</si>
  <si>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</si>
  <si>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</si>
  <si>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</si>
  <si>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</si>
  <si>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</si>
  <si>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</si>
  <si>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</si>
  <si>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</si>
  <si>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</si>
  <si>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</si>
  <si>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</si>
  <si>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</si>
  <si>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</si>
  <si>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</si>
  <si>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</si>
  <si>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</si>
  <si>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</si>
  <si>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</si>
  <si>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</si>
  <si>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</si>
  <si>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</si>
  <si>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</si>
  <si>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</si>
  <si>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</si>
  <si>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</si>
  <si>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</si>
  <si>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</si>
  <si>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</si>
  <si>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</si>
  <si>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</si>
  <si>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</si>
  <si>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</si>
  <si>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</si>
  <si>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</si>
  <si>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</si>
  <si>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</si>
  <si>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</si>
  <si>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</si>
  <si>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</si>
  <si>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</si>
  <si>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</si>
  <si>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</si>
  <si>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</si>
  <si>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</si>
  <si>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</si>
  <si>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</si>
  <si>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</si>
  <si>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</si>
  <si>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</si>
  <si>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</si>
  <si>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</si>
  <si>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</si>
  <si>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</si>
  <si>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</si>
  <si>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</si>
  <si>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</si>
  <si>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</si>
  <si>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</si>
  <si>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</si>
  <si>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</si>
  <si>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</si>
  <si>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</si>
  <si>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</si>
  <si>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</si>
  <si>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</si>
  <si>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</si>
  <si>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</si>
  <si>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</si>
  <si>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</si>
  <si>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</si>
  <si>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</si>
  <si>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</si>
  <si>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</si>
  <si>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</si>
  <si>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</si>
  <si>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</si>
  <si>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</si>
  <si>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</si>
  <si>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</si>
  <si>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</si>
  <si>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</si>
  <si>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</si>
  <si>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</si>
  <si>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</si>
  <si>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</si>
  <si>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</si>
  <si>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</si>
  <si>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</si>
  <si>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</si>
  <si>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</si>
  <si>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</si>
  <si>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</si>
  <si>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</si>
  <si>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</si>
  <si>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</si>
  <si>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</si>
  <si>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</si>
  <si>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</si>
  <si>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</si>
  <si>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</si>
  <si>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</si>
  <si>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</si>
  <si>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</si>
  <si>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</si>
  <si>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</si>
  <si>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</si>
  <si>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</si>
  <si>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</si>
  <si>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</si>
  <si>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</si>
  <si>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</si>
  <si>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</si>
  <si>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</si>
  <si>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</si>
  <si>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</si>
  <si>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</si>
  <si>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</si>
  <si>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</si>
  <si>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</si>
  <si>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</si>
  <si>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</si>
  <si>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</si>
  <si>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</si>
  <si>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</si>
  <si>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</si>
  <si>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</si>
  <si>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</si>
  <si>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</si>
  <si>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</si>
  <si>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</si>
  <si>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</si>
  <si>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</si>
  <si>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</si>
  <si>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</si>
  <si>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</si>
  <si>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</si>
  <si>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</si>
  <si>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</si>
  <si>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</si>
  <si>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</si>
  <si>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</si>
  <si>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</si>
  <si>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</si>
  <si>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</si>
  <si>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</si>
  <si>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</si>
  <si>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</si>
  <si>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</si>
  <si>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</si>
  <si>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</si>
  <si>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</si>
  <si>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</si>
  <si>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</si>
  <si>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</si>
  <si>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</si>
  <si>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</si>
  <si>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</si>
  <si>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</si>
  <si>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</si>
  <si>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</si>
  <si>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</si>
  <si>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</si>
  <si>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</si>
  <si>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</si>
  <si>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</si>
  <si>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</si>
  <si>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</si>
  <si>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</si>
  <si>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</si>
  <si>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</si>
  <si>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</si>
  <si>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</si>
  <si>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</si>
  <si>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</si>
  <si>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</si>
  <si>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</si>
  <si>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</si>
  <si>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</si>
  <si>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</si>
  <si>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</si>
  <si>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</si>
  <si>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</si>
  <si>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</si>
  <si>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</si>
  <si>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</si>
  <si>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</si>
  <si>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</si>
  <si>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</si>
  <si>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</si>
  <si>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</si>
  <si>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</si>
  <si>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</si>
  <si>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</si>
  <si>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</si>
  <si>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</si>
  <si>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</si>
  <si>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</si>
  <si>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</si>
  <si>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</si>
  <si>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</si>
  <si>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</si>
  <si>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</si>
  <si>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</si>
  <si>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</si>
  <si>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</si>
  <si>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</si>
  <si>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</si>
  <si>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</si>
  <si>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</si>
  <si>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</si>
  <si>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</si>
  <si>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</si>
  <si>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</si>
  <si>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</si>
  <si>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</si>
  <si>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</si>
  <si>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</si>
  <si>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</si>
  <si>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</si>
  <si>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</si>
  <si>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</si>
  <si>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</si>
  <si>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</si>
  <si>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</si>
  <si>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</si>
  <si>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</si>
  <si>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</si>
  <si>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</si>
  <si>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</si>
  <si>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</si>
  <si>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</si>
  <si>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</si>
  <si>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</si>
  <si>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</si>
  <si>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</si>
  <si>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</si>
  <si>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</si>
  <si>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</si>
  <si>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</si>
  <si>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</si>
  <si>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</si>
  <si>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</si>
  <si>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</si>
  <si>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</si>
  <si>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</si>
  <si>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</si>
  <si>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</si>
  <si>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</si>
  <si>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</si>
  <si>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</si>
  <si>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</si>
  <si>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</si>
  <si>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</si>
  <si>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</si>
  <si>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</si>
  <si>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</si>
  <si>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</si>
  <si>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</si>
  <si>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</si>
  <si>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</si>
  <si>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</si>
  <si>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</si>
  <si>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</si>
  <si>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</si>
  <si>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</si>
  <si>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</si>
  <si>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</si>
  <si>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</si>
  <si>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</si>
  <si>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</si>
  <si>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</si>
  <si>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</si>
  <si>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</si>
  <si>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</si>
  <si>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</si>
  <si>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</si>
  <si>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</si>
  <si>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</si>
  <si>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</si>
  <si>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</si>
  <si>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</si>
  <si>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</si>
  <si>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</si>
  <si>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</si>
  <si>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</si>
  <si>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</si>
  <si>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</si>
  <si>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</si>
  <si>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</si>
  <si>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</si>
  <si>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</si>
  <si>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</si>
  <si>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</si>
  <si>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</si>
  <si>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</si>
  <si>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</si>
  <si>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</si>
  <si>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</si>
  <si>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</si>
  <si>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</si>
  <si>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</si>
  <si>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</si>
  <si>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</si>
  <si>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</si>
  <si>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</si>
  <si>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</si>
  <si>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</si>
  <si>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</si>
  <si>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</si>
  <si>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</si>
  <si>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</si>
  <si>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</si>
  <si>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</si>
  <si>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</si>
  <si>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</si>
  <si>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</si>
  <si>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</si>
  <si>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</si>
  <si>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</si>
  <si>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</si>
  <si>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</si>
  <si>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</si>
  <si>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</si>
  <si>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</si>
  <si>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</si>
  <si>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</si>
  <si>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</si>
  <si>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</si>
  <si>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</si>
  <si>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</si>
  <si>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</si>
  <si>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</si>
  <si>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</si>
  <si>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</si>
  <si>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</si>
  <si>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</si>
  <si>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</si>
  <si>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</si>
  <si>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</si>
  <si>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</si>
  <si>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</si>
  <si>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</si>
  <si>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</si>
  <si>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</si>
  <si>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</si>
  <si>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</si>
  <si>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</si>
  <si>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</si>
  <si>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</si>
  <si>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</si>
  <si>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</si>
  <si>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</si>
  <si>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</si>
  <si>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</si>
  <si>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</si>
  <si>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</si>
  <si>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</si>
  <si>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</si>
  <si>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</si>
  <si>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</si>
  <si>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</si>
  <si>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</si>
  <si>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</si>
  <si>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</si>
  <si>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</si>
  <si>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</si>
  <si>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</si>
  <si>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</si>
  <si>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</si>
  <si>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</si>
  <si>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</si>
  <si>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</si>
  <si>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</si>
  <si>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</si>
  <si>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</si>
  <si>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</si>
  <si>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</si>
  <si>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</si>
  <si>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</si>
  <si>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</si>
  <si>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</si>
  <si>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</si>
  <si>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</si>
  <si>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</si>
  <si>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</si>
  <si>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</si>
  <si>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</si>
  <si>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</si>
  <si>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</si>
  <si>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</si>
  <si>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</si>
  <si>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</si>
  <si>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</si>
  <si>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</si>
  <si>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</si>
  <si>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</si>
  <si>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</si>
  <si>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</si>
  <si>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</si>
  <si>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</si>
  <si>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</si>
  <si>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</si>
  <si>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</si>
  <si>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</si>
  <si>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</si>
  <si>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</si>
  <si>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</si>
  <si>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</si>
  <si>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</si>
  <si>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</si>
  <si>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</si>
  <si>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</si>
  <si>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</si>
  <si>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</si>
  <si>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</si>
  <si>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</si>
  <si>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</si>
  <si>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</si>
  <si>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</si>
  <si>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</si>
  <si>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</si>
  <si>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</si>
  <si>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</si>
  <si>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</si>
  <si>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</si>
  <si>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</si>
  <si>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</si>
  <si>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</si>
  <si>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</si>
  <si>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</si>
  <si>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</si>
  <si>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</si>
  <si>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</si>
  <si>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</si>
  <si>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</si>
  <si>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</si>
  <si>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</si>
  <si>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</si>
  <si>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</si>
  <si>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</si>
  <si>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</si>
  <si>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</si>
  <si>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</si>
  <si>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</si>
  <si>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</si>
  <si>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</si>
  <si>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</si>
  <si>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</si>
  <si>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</si>
  <si>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</si>
  <si>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</si>
  <si>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</si>
  <si>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</si>
  <si>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</si>
  <si>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</si>
  <si>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</si>
  <si>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</si>
  <si>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</si>
  <si>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</si>
  <si>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</si>
  <si>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</si>
  <si>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</si>
  <si>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</si>
  <si>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</si>
  <si>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</si>
  <si>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</si>
  <si>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</si>
  <si>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</si>
  <si>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</si>
  <si>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</si>
  <si>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</si>
  <si>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</si>
  <si>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</si>
  <si>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</si>
  <si>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</si>
  <si>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</si>
  <si>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</si>
  <si>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</si>
  <si>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</si>
  <si>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</si>
  <si>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</si>
  <si>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</si>
  <si>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</si>
  <si>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</si>
  <si>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</si>
  <si>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</si>
  <si>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</si>
  <si>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</si>
  <si>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</si>
  <si>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</si>
  <si>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</si>
  <si>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</si>
  <si>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</si>
  <si>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</si>
  <si>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</si>
  <si>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</si>
  <si>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</si>
  <si>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</si>
  <si>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</si>
  <si>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</si>
  <si>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</si>
  <si>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</si>
  <si>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</si>
  <si>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</si>
  <si>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</si>
  <si>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</si>
  <si>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</si>
  <si>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</si>
  <si>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</si>
  <si>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</si>
  <si>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</si>
  <si>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</si>
  <si>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</si>
  <si>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</si>
  <si>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</si>
  <si>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</si>
  <si>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</si>
  <si>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</si>
  <si>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</si>
  <si>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</si>
  <si>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</si>
  <si>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</si>
  <si>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</si>
  <si>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</si>
  <si>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</si>
  <si>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</si>
  <si>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</si>
  <si>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</si>
  <si>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</si>
  <si>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</si>
  <si>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</si>
  <si>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</si>
  <si>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</si>
  <si>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</si>
  <si>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</si>
  <si>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</si>
  <si>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</si>
  <si>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</si>
  <si>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</si>
  <si>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</si>
  <si>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</si>
  <si>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</si>
  <si>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</si>
  <si>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</si>
  <si>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</si>
  <si>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</si>
  <si>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</si>
  <si>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</si>
  <si>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</si>
  <si>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</si>
  <si>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</si>
  <si>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</si>
  <si>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</si>
  <si>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</si>
  <si>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</si>
  <si>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</si>
  <si>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</si>
  <si>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</si>
  <si>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</si>
  <si>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</si>
  <si>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</si>
  <si>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</si>
  <si>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</si>
  <si>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</si>
  <si>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</si>
  <si>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</si>
  <si>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</si>
  <si>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</si>
  <si>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</si>
  <si>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</si>
  <si>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</si>
  <si>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</si>
  <si>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</si>
  <si>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</si>
  <si>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</si>
  <si>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</si>
  <si>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</si>
  <si>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</si>
  <si>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</si>
  <si>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</si>
  <si>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</si>
  <si>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</si>
  <si>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</si>
  <si>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</si>
  <si>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</si>
  <si>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</si>
  <si>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</si>
  <si>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</si>
  <si>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</si>
  <si>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</si>
  <si>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</si>
  <si>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</si>
  <si>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</si>
  <si>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</si>
  <si>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</si>
  <si>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</si>
  <si>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</si>
  <si>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</si>
  <si>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</si>
  <si>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</si>
  <si>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</si>
  <si>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</si>
  <si>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</si>
  <si>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</si>
  <si>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</si>
  <si>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</si>
  <si>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</si>
  <si>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</si>
  <si>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</si>
  <si>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</si>
  <si>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</si>
  <si>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</si>
  <si>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</si>
  <si>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</si>
  <si>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</si>
  <si>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</si>
  <si>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</si>
  <si>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</si>
  <si>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</si>
  <si>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</si>
  <si>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</si>
  <si>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</si>
  <si>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</si>
  <si>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</si>
  <si>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</si>
  <si>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</si>
  <si>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</si>
  <si>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</si>
  <si>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</si>
  <si>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</si>
  <si>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</si>
  <si>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</si>
  <si>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</si>
  <si>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</si>
  <si>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</si>
  <si>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</si>
  <si>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</si>
  <si>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</si>
  <si>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</si>
  <si>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</si>
  <si>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</si>
  <si>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</si>
  <si>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</si>
  <si>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</si>
  <si>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</si>
  <si>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</si>
  <si>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</si>
  <si>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</si>
  <si>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</si>
  <si>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</si>
  <si>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</si>
  <si>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</si>
  <si>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</si>
  <si>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</si>
  <si>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</si>
  <si>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</si>
  <si>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</si>
  <si>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</si>
  <si>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</si>
  <si>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</si>
  <si>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</si>
  <si>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</si>
  <si>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</si>
  <si>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</si>
  <si>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</si>
  <si>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</si>
  <si>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</si>
  <si>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</si>
  <si>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</si>
  <si>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</si>
  <si>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</si>
  <si>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</si>
  <si>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</si>
  <si>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</si>
  <si>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</si>
  <si>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</si>
  <si>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</si>
  <si>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</si>
  <si>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</si>
  <si>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</si>
  <si>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</si>
  <si>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</si>
  <si>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</si>
  <si>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</si>
  <si>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</si>
  <si>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</si>
  <si>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</si>
  <si>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</si>
  <si>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</si>
  <si>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</si>
  <si>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</si>
  <si>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</si>
  <si>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</si>
  <si>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</si>
  <si>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</si>
  <si>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</si>
  <si>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</si>
  <si>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</si>
  <si>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</si>
  <si>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</si>
  <si>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</si>
  <si>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</si>
  <si>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</si>
  <si>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</si>
  <si>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</si>
  <si>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</si>
  <si>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</si>
  <si>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</si>
  <si>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</si>
  <si>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</si>
  <si>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</si>
  <si>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</si>
  <si>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</si>
  <si>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</si>
  <si>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</si>
  <si>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</si>
  <si>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</si>
  <si>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</si>
  <si>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</si>
  <si>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</si>
  <si>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</si>
  <si>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</si>
  <si>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</si>
  <si>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</si>
  <si>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</si>
  <si>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</si>
  <si>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</si>
  <si>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</si>
  <si>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</si>
  <si>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</si>
  <si>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</si>
  <si>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</si>
  <si>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</si>
  <si>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</si>
  <si>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</si>
  <si>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</si>
  <si>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</si>
  <si>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</si>
  <si>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</si>
  <si>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</si>
  <si>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</si>
  <si>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</si>
  <si>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</si>
  <si>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</si>
  <si>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</si>
  <si>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</si>
  <si>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</si>
  <si>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</si>
  <si>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</si>
  <si>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</si>
  <si>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</si>
  <si>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</si>
  <si>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</si>
  <si>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</si>
  <si>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</si>
  <si>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</si>
  <si>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</si>
  <si>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</si>
  <si>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</si>
  <si>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</si>
  <si>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</si>
  <si>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</si>
  <si>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</si>
  <si>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</si>
  <si>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</si>
  <si>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</si>
  <si>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</si>
  <si>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</si>
  <si>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</si>
  <si>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</si>
  <si>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</si>
  <si>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</si>
  <si>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</si>
  <si>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</si>
  <si>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</si>
  <si>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</si>
  <si>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</si>
  <si>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</si>
  <si>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</si>
  <si>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</si>
  <si>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</si>
  <si>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</si>
  <si>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</si>
  <si>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</si>
  <si>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</si>
  <si>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</si>
  <si>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</si>
  <si>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</si>
  <si>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</si>
  <si>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</si>
  <si>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</si>
  <si>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</si>
  <si>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</si>
  <si>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</si>
  <si>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</si>
  <si>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</si>
  <si>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</si>
  <si>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</si>
  <si>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</si>
  <si>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</si>
  <si>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</si>
  <si>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</si>
  <si>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</si>
  <si>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</si>
  <si>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</si>
  <si>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</si>
  <si>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</si>
  <si>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</si>
  <si>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</si>
  <si>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</si>
  <si>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</si>
  <si>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</si>
  <si>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</si>
  <si>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</si>
  <si>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</si>
  <si>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</si>
  <si>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</si>
  <si>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</si>
  <si>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</si>
  <si>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</si>
  <si>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</si>
  <si>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</si>
  <si>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</si>
  <si>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</si>
  <si>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</si>
  <si>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</si>
  <si>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</si>
  <si>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</si>
  <si>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</si>
  <si>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</si>
  <si>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</si>
  <si>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</si>
  <si>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</si>
  <si>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</si>
  <si>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</si>
  <si>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</si>
  <si>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</si>
  <si>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</si>
  <si>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</si>
  <si>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</si>
  <si>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</si>
  <si>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</si>
  <si>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</si>
  <si>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</si>
  <si>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</si>
  <si>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</si>
  <si>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</si>
  <si>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</si>
  <si>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</si>
  <si>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</si>
  <si>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</si>
  <si>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</si>
  <si>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</si>
  <si>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</si>
  <si>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</si>
  <si>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</si>
  <si>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</si>
  <si>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</si>
  <si>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</si>
  <si>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</si>
  <si>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</si>
  <si>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</si>
  <si>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</si>
  <si>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</si>
  <si>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</si>
  <si>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</si>
  <si>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</si>
  <si>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</si>
  <si>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</si>
  <si>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</si>
  <si>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</si>
  <si>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</si>
  <si>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</si>
  <si>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</si>
  <si>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</si>
  <si>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</si>
  <si>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</si>
  <si>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</si>
  <si>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</si>
  <si>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</si>
  <si>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</si>
  <si>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</si>
  <si>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</si>
  <si>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</si>
  <si>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</si>
  <si>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</si>
  <si>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</si>
  <si>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</si>
  <si>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</si>
  <si>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</si>
  <si>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</si>
  <si>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</si>
  <si>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</si>
  <si>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</si>
  <si>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</si>
  <si>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</si>
  <si>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</si>
  <si>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</si>
  <si>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</si>
  <si>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</si>
  <si>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</si>
  <si>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</si>
  <si>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</si>
  <si>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</si>
  <si>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</si>
  <si>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</si>
  <si>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</si>
  <si>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</si>
  <si>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</si>
  <si>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</si>
  <si>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</si>
  <si>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</si>
  <si>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</si>
  <si>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</si>
  <si>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</si>
  <si>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</si>
  <si>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</si>
  <si>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</si>
  <si>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</si>
  <si>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</si>
  <si>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</si>
  <si>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</si>
  <si>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</si>
  <si>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</si>
  <si>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</si>
  <si>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</si>
  <si>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</si>
  <si>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</si>
  <si>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</si>
  <si>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</si>
  <si>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</si>
  <si>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</si>
  <si>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</si>
  <si>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</si>
  <si>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</si>
  <si>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</si>
  <si>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</si>
  <si>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</si>
  <si>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</si>
  <si>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</si>
  <si>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</si>
  <si>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</si>
  <si>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</si>
  <si>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</si>
  <si>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</si>
  <si>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</si>
  <si>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</si>
  <si>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</si>
  <si>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</si>
  <si>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</si>
  <si>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</si>
  <si>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</si>
  <si>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</si>
  <si>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</si>
  <si>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</si>
  <si>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</si>
  <si>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</si>
  <si>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</si>
  <si>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</si>
  <si>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</si>
  <si>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</si>
  <si>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</si>
  <si>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</si>
  <si>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</si>
  <si>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</si>
  <si>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</si>
  <si>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</si>
  <si>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</si>
  <si>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</si>
  <si>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</si>
  <si>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</si>
  <si>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</si>
  <si>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</si>
  <si>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</si>
  <si>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</si>
  <si>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</si>
  <si>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</si>
  <si>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</si>
  <si>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</si>
  <si>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</si>
  <si>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</si>
  <si>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</si>
  <si>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</si>
  <si>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</si>
  <si>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</si>
  <si>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</si>
  <si>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</si>
  <si>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</si>
  <si>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</si>
  <si>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</si>
  <si>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</si>
  <si>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</si>
  <si>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</si>
  <si>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</si>
  <si>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</si>
  <si>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</si>
  <si>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</si>
  <si>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</si>
  <si>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</si>
  <si>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</si>
  <si>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</si>
  <si>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</si>
  <si>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</si>
  <si>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</si>
  <si>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</si>
  <si>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</si>
  <si>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</si>
  <si>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</si>
  <si>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</si>
  <si>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</si>
  <si>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</si>
  <si>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</si>
  <si>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</si>
  <si>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</si>
  <si>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</si>
  <si>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</si>
  <si>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</si>
  <si>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</si>
  <si>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</si>
  <si>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</si>
  <si>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</si>
  <si>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</si>
  <si>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</si>
  <si>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</si>
  <si>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</si>
  <si>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</si>
  <si>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</si>
  <si>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</si>
  <si>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</si>
  <si>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</si>
  <si>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</si>
  <si>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</si>
  <si>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</si>
  <si>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</si>
  <si>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</si>
  <si>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</si>
  <si>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</si>
  <si>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</si>
  <si>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</si>
  <si>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</si>
  <si>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</si>
  <si>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</si>
  <si>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</si>
  <si>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</si>
  <si>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</si>
  <si>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</si>
  <si>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</si>
  <si>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</si>
  <si>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</si>
  <si>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</si>
  <si>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</si>
  <si>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</si>
  <si>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</si>
  <si>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</si>
  <si>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</si>
  <si>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</si>
  <si>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</si>
  <si>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</si>
  <si>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</si>
  <si>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</si>
  <si>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</si>
  <si>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</si>
  <si>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</si>
  <si>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</si>
  <si>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</si>
  <si>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</si>
  <si>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</si>
  <si>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</si>
  <si>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</si>
  <si>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</si>
  <si>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</si>
  <si>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</si>
  <si>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</si>
  <si>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</si>
  <si>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</si>
  <si>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</si>
  <si>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</si>
  <si>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</si>
  <si>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</si>
  <si>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</si>
  <si>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</si>
  <si>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</si>
  <si>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</si>
  <si>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</si>
  <si>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</si>
  <si>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</si>
  <si>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</si>
  <si>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</si>
  <si>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</si>
  <si>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</si>
  <si>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</si>
  <si>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</si>
  <si>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</si>
  <si>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</si>
  <si>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</si>
  <si>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</si>
  <si>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</si>
  <si>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</si>
  <si>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</si>
  <si>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</si>
  <si>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</si>
  <si>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</si>
  <si>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</si>
  <si>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</si>
  <si>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</si>
  <si>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</si>
  <si>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</si>
  <si>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</si>
  <si>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</si>
  <si>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</si>
  <si>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</si>
  <si>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</si>
  <si>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</si>
  <si>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</si>
  <si>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</si>
  <si>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</si>
  <si>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</si>
  <si>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</si>
  <si>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</si>
  <si>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</si>
  <si>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</si>
  <si>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</si>
  <si>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</si>
  <si>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</si>
  <si>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</si>
  <si>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</si>
  <si>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</si>
  <si>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</si>
  <si>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</si>
  <si>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</si>
  <si>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</si>
  <si>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</si>
  <si>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</si>
  <si>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</si>
  <si>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</si>
  <si>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</si>
  <si>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</si>
  <si>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</si>
  <si>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</si>
  <si>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</si>
  <si>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</si>
  <si>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</si>
  <si>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</si>
  <si>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</si>
  <si>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</si>
  <si>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</si>
  <si>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</si>
  <si>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</si>
  <si>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</si>
  <si>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</si>
  <si>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</si>
  <si>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</si>
  <si>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</si>
  <si>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</si>
  <si>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</si>
  <si>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</si>
  <si>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</si>
  <si>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</si>
  <si>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</si>
  <si>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</si>
  <si>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</si>
  <si>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</si>
  <si>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</si>
  <si>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</si>
  <si>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</si>
  <si>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</si>
  <si>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</si>
  <si>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</si>
  <si>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</si>
  <si>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</si>
  <si>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</si>
  <si>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</si>
  <si>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</si>
  <si>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</si>
  <si>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</si>
  <si>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</si>
  <si>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</si>
  <si>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</si>
  <si>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</si>
  <si>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</si>
  <si>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</si>
  <si>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</si>
  <si>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</si>
  <si>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</si>
  <si>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</si>
  <si>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</si>
  <si>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</si>
  <si>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</si>
  <si>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</si>
  <si>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</si>
  <si>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</si>
  <si>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</si>
  <si>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</si>
  <si>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</si>
  <si>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</si>
  <si>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</si>
  <si>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</si>
  <si>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</si>
  <si>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</si>
  <si>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</si>
  <si>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</si>
  <si>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</si>
  <si>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</si>
  <si>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</si>
  <si>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</si>
  <si>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</si>
  <si>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</si>
  <si>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</si>
  <si>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</si>
  <si>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</si>
  <si>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</si>
  <si>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</si>
  <si>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</si>
  <si>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</si>
  <si>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</si>
  <si>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</si>
  <si>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</si>
  <si>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</si>
  <si>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</si>
  <si>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</si>
  <si>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</si>
  <si>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</si>
  <si>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</si>
  <si>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</si>
  <si>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</si>
  <si>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</si>
  <si>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</si>
  <si>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</si>
  <si>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</si>
  <si>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</si>
  <si>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</si>
  <si>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</si>
  <si>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</si>
  <si>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</si>
  <si>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</si>
  <si>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</si>
  <si>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</si>
  <si>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</si>
  <si>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</si>
  <si>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</si>
  <si>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</si>
  <si>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</si>
  <si>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</si>
  <si>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</si>
  <si>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</si>
  <si>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</si>
  <si>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</si>
  <si>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</si>
  <si>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</si>
  <si>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</si>
  <si>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</si>
  <si>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</si>
  <si>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</si>
  <si>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</si>
  <si>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</si>
  <si>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</si>
  <si>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</si>
  <si>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</si>
  <si>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</si>
  <si>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</si>
  <si>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</si>
  <si>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</si>
  <si>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</si>
  <si>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</si>
  <si>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</si>
  <si>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</si>
  <si>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</si>
  <si>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</si>
  <si>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</si>
  <si>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</si>
  <si>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</si>
  <si>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</si>
  <si>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</si>
  <si>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</si>
  <si>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</si>
  <si>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</si>
  <si>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</si>
  <si>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</si>
  <si>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</si>
  <si>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</si>
  <si>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</si>
  <si>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</si>
  <si>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</si>
  <si>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</si>
  <si>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</si>
  <si>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</si>
  <si>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</si>
  <si>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</si>
  <si>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</si>
  <si>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</si>
  <si>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</si>
  <si>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</si>
  <si>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</si>
  <si>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</si>
  <si>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</si>
  <si>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</si>
  <si>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</si>
  <si>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</si>
  <si>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</si>
  <si>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</si>
  <si>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</si>
  <si>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</si>
  <si>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</si>
  <si>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</si>
  <si>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</si>
  <si>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</si>
  <si>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</si>
  <si>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</si>
  <si>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</si>
  <si>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</si>
  <si>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</si>
  <si>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</si>
  <si>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</si>
  <si>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</si>
  <si>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</si>
  <si>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</si>
  <si>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</si>
  <si>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</si>
  <si>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</si>
  <si>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</si>
  <si>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</si>
  <si>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</si>
  <si>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</si>
  <si>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</si>
  <si>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</si>
  <si>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</si>
  <si>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</si>
  <si>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</si>
  <si>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</si>
  <si>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</si>
  <si>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</si>
  <si>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</si>
  <si>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</si>
  <si>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</si>
  <si>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</si>
  <si>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</si>
  <si>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</si>
  <si>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</si>
  <si>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</si>
  <si>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</si>
  <si>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</si>
  <si>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</si>
  <si>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</si>
  <si>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</si>
  <si>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</si>
  <si>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</si>
  <si>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</si>
  <si>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</si>
  <si>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</si>
  <si>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</si>
  <si>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</si>
  <si>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</si>
  <si>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</si>
  <si>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</si>
  <si>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</si>
  <si>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</si>
  <si>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</si>
  <si>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</si>
  <si>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</si>
  <si>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</si>
  <si>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</si>
  <si>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</si>
  <si>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</si>
  <si>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</si>
  <si>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</si>
  <si>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</si>
  <si>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</si>
  <si>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</si>
  <si>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</si>
  <si>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</si>
  <si>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</si>
  <si>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</si>
  <si>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</si>
  <si>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</si>
  <si>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</si>
  <si>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</si>
  <si>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</si>
  <si>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</si>
  <si>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</si>
  <si>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</si>
  <si>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</si>
  <si>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</si>
  <si>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</si>
  <si>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</si>
  <si>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</si>
  <si>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</si>
  <si>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</si>
  <si>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</si>
  <si>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</si>
  <si>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</si>
  <si>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</si>
  <si>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</si>
  <si>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</si>
  <si>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</si>
  <si>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</si>
  <si>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</si>
  <si>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</si>
  <si>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</si>
  <si>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</si>
  <si>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</si>
  <si>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</si>
  <si>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</si>
  <si>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</si>
  <si>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</si>
  <si>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</si>
  <si>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</si>
  <si>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</si>
  <si>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</si>
  <si>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</si>
  <si>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</si>
  <si>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</si>
  <si>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</si>
  <si>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</si>
  <si>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</si>
  <si>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</si>
  <si>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</si>
  <si>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</si>
  <si>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</si>
  <si>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</si>
  <si>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</si>
  <si>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</si>
  <si>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</si>
  <si>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</si>
  <si>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</si>
  <si>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</si>
  <si>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</si>
  <si>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</si>
  <si>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</si>
  <si>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</si>
  <si>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</si>
  <si>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</si>
  <si>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</si>
  <si>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</si>
  <si>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</si>
  <si>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</si>
  <si>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</si>
  <si>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</si>
  <si>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</si>
  <si>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</si>
  <si>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</si>
  <si>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</si>
  <si>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</si>
  <si>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</si>
  <si>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</si>
  <si>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</si>
  <si>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</si>
  <si>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</si>
  <si>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</si>
  <si>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</si>
  <si>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</si>
  <si>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</si>
  <si>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</si>
  <si>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</si>
  <si>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</si>
  <si>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</si>
  <si>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</si>
  <si>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</si>
  <si>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</si>
  <si>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</si>
  <si>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</si>
  <si>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</si>
  <si>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</si>
  <si>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</si>
  <si>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</si>
  <si>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</si>
  <si>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</si>
  <si>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</si>
  <si>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</si>
  <si>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</si>
  <si>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</si>
  <si>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</si>
  <si>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</si>
  <si>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</si>
  <si>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</si>
  <si>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</si>
  <si>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</si>
  <si>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</si>
  <si>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</si>
  <si>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</si>
  <si>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</si>
  <si>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</si>
  <si>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</si>
  <si>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</si>
  <si>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</si>
  <si>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</si>
  <si>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</si>
  <si>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</si>
  <si>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</si>
  <si>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</si>
  <si>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</si>
  <si>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</si>
  <si>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</si>
  <si>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</si>
  <si>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</si>
  <si>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</si>
  <si>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</si>
  <si>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</si>
  <si>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</si>
  <si>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</si>
  <si>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</si>
  <si>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</si>
  <si>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</si>
  <si>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</si>
  <si>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</si>
  <si>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</si>
  <si>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</si>
  <si>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</si>
  <si>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</si>
  <si>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</si>
  <si>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</si>
  <si>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</si>
  <si>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</si>
  <si>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</si>
  <si>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</si>
  <si>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</si>
  <si>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</si>
  <si>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</si>
  <si>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</si>
  <si>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</si>
  <si>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</si>
  <si>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</si>
  <si>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</si>
  <si>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</si>
  <si>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</si>
  <si>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</si>
  <si>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</si>
  <si>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</si>
  <si>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</si>
  <si>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</si>
  <si>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</si>
  <si>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</si>
  <si>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</si>
  <si>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</si>
  <si>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</si>
  <si>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</si>
  <si>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</si>
  <si>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</si>
  <si>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</si>
  <si>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</si>
  <si>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</si>
  <si>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</si>
  <si>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</si>
  <si>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</si>
  <si>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</si>
  <si>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</si>
  <si>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</si>
  <si>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</si>
  <si>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</si>
  <si>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</si>
  <si>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</si>
  <si>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</si>
  <si>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</si>
  <si>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</si>
  <si>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</si>
  <si>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</si>
  <si>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</si>
  <si>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</si>
  <si>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</si>
  <si>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</si>
  <si>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</si>
  <si>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</si>
  <si>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</si>
  <si>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</si>
  <si>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</si>
  <si>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</si>
  <si>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</si>
  <si>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</si>
  <si>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</si>
  <si>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</si>
  <si>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</si>
  <si>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</si>
  <si>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</si>
  <si>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</si>
  <si>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</si>
  <si>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</si>
  <si>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</si>
  <si>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</si>
  <si>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</si>
  <si>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</si>
  <si>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</si>
  <si>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</si>
  <si>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</si>
  <si>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</si>
  <si>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</si>
  <si>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</si>
  <si>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</si>
  <si>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</si>
  <si>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</si>
  <si>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</si>
  <si>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</si>
  <si>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</si>
  <si>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</si>
  <si>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</si>
  <si>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</si>
  <si>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</si>
  <si>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</si>
  <si>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</si>
  <si>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</si>
  <si>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</si>
  <si>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</si>
  <si>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</si>
  <si>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</si>
  <si>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</si>
  <si>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</si>
  <si>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</si>
  <si>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</si>
  <si>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</si>
  <si>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</si>
  <si>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</si>
  <si>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</si>
  <si>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</si>
  <si>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</si>
  <si>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</si>
  <si>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</si>
  <si>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</si>
  <si>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</si>
  <si>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</si>
  <si>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</si>
  <si>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</si>
  <si>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</si>
  <si>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</si>
  <si>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</si>
  <si>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</si>
  <si>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</si>
  <si>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</si>
  <si>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</si>
  <si>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</si>
  <si>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</si>
  <si>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</si>
  <si>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</si>
  <si>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</si>
  <si>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</si>
  <si>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</si>
  <si>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</si>
  <si>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</si>
  <si>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</si>
  <si>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</si>
  <si>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</si>
  <si>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</si>
  <si>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</si>
  <si>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</si>
  <si>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</si>
  <si>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</si>
  <si>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</si>
  <si>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</si>
  <si>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</si>
  <si>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</si>
  <si>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</si>
  <si>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</si>
  <si>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</si>
  <si>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</si>
  <si>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</si>
  <si>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</si>
  <si>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</si>
  <si>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</si>
  <si>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</si>
  <si>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</si>
  <si>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</si>
  <si>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</si>
  <si>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</si>
  <si>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</si>
  <si>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</si>
  <si>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</si>
  <si>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</si>
  <si>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</si>
  <si>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</si>
  <si>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</si>
  <si>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</si>
  <si>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</si>
  <si>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</si>
  <si>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</si>
  <si>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</si>
  <si>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</si>
  <si>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</si>
  <si>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</si>
  <si>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</si>
  <si>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</si>
  <si>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</si>
  <si>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</si>
  <si>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</si>
  <si>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</si>
  <si>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</si>
  <si>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</si>
  <si>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</si>
  <si>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</si>
  <si>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</si>
  <si>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</si>
  <si>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</si>
  <si>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</si>
  <si>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</si>
  <si>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</si>
  <si>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</si>
  <si>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</si>
  <si>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</si>
  <si>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</si>
  <si>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</si>
  <si>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</si>
  <si>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</si>
  <si>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</si>
  <si>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</si>
  <si>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</si>
  <si>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</si>
  <si>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</si>
  <si>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</si>
  <si>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</si>
  <si>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</si>
  <si>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</si>
  <si>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</si>
  <si>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</si>
  <si>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</si>
  <si>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</si>
  <si>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</si>
  <si>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</si>
  <si>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</si>
  <si>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</si>
  <si>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</si>
  <si>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</si>
  <si>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</si>
  <si>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</si>
  <si>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</si>
  <si>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</si>
  <si>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</si>
  <si>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</si>
  <si>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</si>
  <si>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</si>
  <si>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</si>
  <si>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</si>
  <si>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</si>
  <si>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</si>
  <si>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</si>
  <si>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</si>
  <si>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</si>
  <si>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</si>
  <si>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</si>
  <si>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</si>
  <si>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</si>
  <si>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</si>
  <si>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</si>
  <si>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</si>
  <si>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</si>
  <si>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</si>
  <si>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</si>
  <si>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</si>
  <si>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</si>
  <si>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</si>
  <si>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</si>
  <si>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</si>
  <si>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</si>
  <si>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</si>
  <si>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</si>
  <si>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</si>
  <si>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</si>
  <si>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</si>
  <si>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</si>
  <si>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</si>
  <si>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</si>
  <si>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</si>
  <si>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</si>
  <si>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</si>
  <si>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</si>
  <si>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</si>
  <si>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</si>
  <si>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</si>
  <si>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</si>
  <si>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</si>
  <si>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</si>
  <si>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</si>
  <si>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</si>
  <si>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</si>
  <si>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</si>
  <si>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</si>
  <si>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</si>
  <si>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</si>
  <si>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</si>
  <si>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</si>
  <si>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</si>
  <si>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</si>
  <si>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</si>
  <si>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</si>
  <si>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</si>
  <si>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</si>
  <si>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</si>
  <si>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</si>
  <si>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</si>
  <si>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</si>
  <si>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</si>
  <si>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</si>
  <si>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</si>
  <si>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</si>
  <si>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</si>
  <si>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</si>
  <si>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</si>
  <si>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</si>
  <si>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</si>
  <si>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</si>
  <si>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</si>
  <si>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</si>
  <si>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</si>
  <si>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</si>
  <si>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</si>
  <si>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</si>
  <si>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</si>
  <si>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</si>
  <si>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</si>
  <si>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</si>
  <si>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</si>
  <si>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</si>
  <si>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</si>
  <si>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</si>
  <si>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</si>
  <si>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</si>
  <si>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</si>
  <si>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</si>
  <si>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</si>
  <si>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</si>
  <si>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</si>
  <si>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</si>
  <si>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</si>
  <si>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</si>
  <si>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</si>
  <si>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</si>
  <si>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</si>
  <si>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</si>
  <si>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</si>
  <si>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</si>
  <si>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</si>
  <si>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</si>
  <si>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</si>
  <si>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</si>
  <si>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</si>
  <si>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</si>
  <si>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</si>
  <si>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</si>
  <si>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</si>
  <si>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</si>
  <si>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</si>
  <si>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</si>
  <si>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</si>
  <si>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</si>
  <si>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</si>
  <si>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</si>
  <si>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</si>
  <si>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</si>
  <si>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</si>
  <si>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</si>
  <si>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</si>
  <si>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</si>
  <si>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</si>
  <si>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</si>
  <si>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</si>
  <si>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</si>
  <si>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</si>
  <si>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</si>
  <si>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</si>
  <si>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</si>
  <si>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</si>
  <si>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</si>
  <si>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</si>
  <si>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</si>
  <si>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</si>
  <si>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</si>
  <si>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</si>
  <si>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</si>
  <si>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</si>
  <si>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</si>
  <si>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</si>
  <si>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</si>
  <si>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</si>
  <si>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</si>
  <si>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</si>
  <si>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</si>
  <si>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</si>
  <si>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</si>
  <si>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</si>
  <si>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</si>
  <si>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</si>
  <si>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</si>
  <si>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</si>
  <si>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</si>
  <si>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</si>
  <si>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</si>
  <si>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</si>
  <si>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</si>
  <si>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</si>
  <si>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</si>
  <si>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</si>
  <si>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</si>
  <si>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</si>
  <si>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</si>
  <si>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</si>
  <si>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</si>
  <si>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</si>
  <si>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</si>
  <si>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</si>
  <si>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</si>
  <si>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</si>
  <si>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</si>
  <si>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</si>
  <si>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</si>
  <si>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</si>
  <si>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</si>
  <si>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</si>
  <si>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</si>
  <si>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</si>
  <si>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</si>
  <si>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</si>
  <si>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</si>
  <si>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</si>
  <si>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</si>
  <si>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</si>
  <si>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</si>
  <si>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</si>
  <si>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</si>
  <si>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</si>
  <si>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</si>
  <si>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</si>
  <si>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</si>
  <si>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</si>
  <si>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</si>
  <si>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</si>
  <si>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</si>
  <si>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</si>
  <si>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</si>
  <si>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</si>
  <si>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</si>
  <si>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</si>
  <si>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</si>
  <si>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</si>
  <si>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</si>
  <si>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</si>
  <si>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</si>
  <si>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</si>
  <si>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</si>
  <si>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</si>
  <si>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</si>
  <si>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</si>
  <si>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</si>
  <si>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</si>
  <si>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</si>
  <si>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</si>
  <si>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</si>
  <si>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</si>
  <si>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</si>
  <si>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</si>
  <si>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</si>
  <si>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</si>
  <si>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</si>
  <si>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</si>
  <si>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</si>
  <si>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</si>
  <si>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</si>
  <si>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</si>
  <si>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</si>
  <si>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</si>
  <si>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</si>
  <si>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</si>
  <si>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</si>
  <si>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</si>
  <si>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</si>
  <si>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</si>
  <si>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</si>
  <si>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</si>
  <si>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</si>
  <si>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</si>
  <si>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</si>
  <si>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</si>
  <si>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</si>
  <si>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</si>
  <si>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</si>
  <si>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</si>
  <si>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</si>
  <si>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</si>
  <si>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</si>
  <si>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</si>
  <si>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</si>
  <si>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</si>
  <si>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</si>
  <si>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</si>
  <si>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</si>
  <si>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</si>
  <si>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</si>
  <si>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</si>
  <si>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</si>
  <si>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</si>
  <si>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</si>
  <si>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</si>
  <si>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</si>
  <si>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</si>
  <si>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</si>
  <si>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</si>
  <si>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</si>
  <si>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</si>
  <si>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</si>
  <si>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</si>
  <si>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</si>
  <si>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</si>
  <si>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</si>
  <si>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</si>
  <si>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</si>
  <si>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</si>
  <si>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</si>
  <si>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</si>
  <si>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</si>
  <si>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</si>
  <si>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</si>
  <si>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</si>
  <si>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</si>
  <si>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</si>
  <si>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</si>
  <si>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</si>
  <si>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</si>
  <si>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</si>
  <si>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</si>
  <si>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</si>
  <si>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</si>
  <si>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</si>
  <si>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</si>
  <si>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</si>
  <si>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</si>
  <si>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</si>
  <si>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</si>
  <si>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</si>
  <si>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</si>
  <si>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</si>
  <si>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</si>
  <si>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</si>
  <si>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</si>
  <si>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</si>
  <si>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</si>
  <si>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</si>
  <si>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</si>
  <si>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</si>
  <si>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</si>
  <si>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</si>
  <si>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</si>
  <si>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</si>
  <si>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</si>
  <si>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</si>
  <si>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</si>
  <si>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</si>
  <si>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</si>
  <si>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</si>
  <si>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</si>
  <si>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</si>
  <si>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</si>
  <si>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</si>
  <si>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</si>
  <si>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</si>
  <si>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</si>
  <si>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</si>
  <si>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</si>
  <si>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</si>
  <si>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</si>
  <si>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</si>
  <si>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</si>
  <si>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</si>
  <si>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</si>
  <si>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</si>
  <si>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</si>
  <si>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</si>
  <si>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</si>
  <si>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</si>
  <si>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</si>
  <si>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</si>
  <si>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</si>
  <si>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</si>
  <si>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</si>
  <si>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</si>
  <si>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</si>
  <si>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</si>
  <si>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</si>
  <si>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</si>
  <si>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</si>
  <si>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</si>
  <si>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</si>
  <si>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</si>
  <si>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</si>
  <si>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</si>
  <si>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</si>
  <si>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</si>
  <si>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</si>
  <si>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</si>
  <si>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</si>
  <si>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</si>
  <si>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</si>
  <si>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</si>
  <si>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</si>
  <si>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</si>
  <si>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</si>
  <si>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</si>
  <si>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</si>
  <si>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</si>
  <si>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</si>
  <si>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</si>
  <si>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</si>
  <si>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</si>
  <si>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</si>
  <si>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</si>
  <si>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</si>
  <si>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</si>
  <si>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</si>
  <si>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</si>
  <si>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</si>
  <si>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</si>
  <si>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</si>
  <si>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</si>
  <si>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</si>
  <si>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</si>
  <si>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</si>
  <si>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</si>
  <si>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</si>
  <si>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</si>
  <si>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</si>
  <si>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</si>
  <si>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</si>
  <si>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</si>
  <si>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</si>
  <si>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</si>
  <si>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</si>
  <si>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</si>
  <si>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</si>
  <si>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</si>
  <si>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</si>
  <si>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</si>
  <si>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</si>
  <si>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</si>
  <si>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</si>
  <si>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</si>
  <si>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</si>
  <si>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</si>
  <si>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</si>
  <si>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</si>
  <si>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</si>
  <si>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</si>
  <si>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</si>
  <si>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</si>
  <si>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</si>
  <si>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</si>
  <si>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</si>
  <si>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</si>
  <si>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</si>
  <si>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</si>
  <si>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</si>
  <si>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</si>
  <si>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</si>
  <si>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</si>
  <si>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</si>
  <si>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</si>
  <si>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</si>
  <si>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</si>
  <si>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</si>
  <si>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</si>
  <si>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</si>
  <si>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</si>
  <si>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</si>
  <si>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</si>
  <si>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</si>
  <si>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</si>
  <si>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</si>
  <si>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</si>
  <si>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</si>
  <si>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</si>
  <si>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</si>
  <si>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</si>
  <si>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</si>
  <si>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</si>
  <si>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</si>
  <si>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</si>
  <si>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</si>
  <si>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</si>
  <si>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</si>
  <si>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</si>
  <si>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</si>
  <si>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</si>
  <si>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</si>
  <si>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</si>
  <si>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</si>
  <si>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</si>
  <si>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</si>
  <si>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</si>
  <si>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</si>
  <si>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</si>
  <si>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</si>
  <si>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</si>
  <si>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</si>
  <si>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</si>
  <si>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</si>
  <si>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</si>
  <si>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</si>
  <si>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</si>
  <si>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</si>
  <si>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</si>
  <si>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</si>
  <si>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</si>
  <si>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</si>
  <si>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</si>
  <si>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</si>
  <si>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</si>
  <si>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</si>
  <si>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</si>
  <si>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</si>
  <si>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</si>
  <si>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</si>
  <si>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</si>
  <si>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</si>
  <si>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</si>
  <si>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</si>
  <si>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</si>
  <si>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</si>
  <si>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</si>
  <si>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</si>
  <si>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</si>
  <si>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</si>
  <si>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</si>
  <si>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</si>
  <si>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</si>
  <si>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</si>
  <si>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</si>
  <si>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</si>
  <si>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</si>
  <si>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</si>
  <si>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</si>
  <si>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</si>
  <si>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</si>
  <si>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</si>
  <si>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</si>
  <si>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</si>
  <si>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</si>
  <si>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</si>
  <si>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</si>
  <si>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</si>
  <si>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</si>
  <si>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</si>
  <si>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</si>
  <si>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</si>
  <si>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</si>
  <si>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</si>
  <si>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</si>
  <si>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</si>
  <si>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</si>
  <si>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</si>
  <si>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</si>
  <si>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</si>
  <si>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</si>
  <si>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</si>
  <si>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</si>
  <si>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</si>
  <si>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</si>
  <si>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</si>
  <si>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</si>
  <si>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</si>
  <si>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</si>
  <si>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</si>
  <si>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</si>
  <si>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</si>
  <si>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</si>
  <si>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</si>
  <si>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</si>
  <si>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</si>
  <si>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</si>
  <si>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</si>
  <si>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</si>
  <si>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</si>
  <si>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</si>
  <si>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</si>
  <si>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</si>
  <si>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</si>
  <si>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</si>
  <si>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</si>
  <si>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</si>
  <si>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</si>
  <si>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</si>
  <si>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</si>
  <si>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</si>
  <si>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</si>
  <si>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</si>
  <si>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</si>
  <si>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</si>
  <si>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</si>
  <si>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</si>
  <si>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</si>
  <si>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</si>
  <si>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</si>
  <si>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</si>
  <si>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</si>
  <si>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</si>
  <si>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</si>
  <si>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</si>
  <si>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</si>
  <si>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</si>
  <si>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</si>
  <si>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</si>
  <si>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</si>
  <si>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</si>
  <si>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</si>
  <si>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</si>
  <si>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</si>
  <si>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</si>
  <si>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</si>
  <si>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</si>
  <si>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</si>
  <si>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</si>
  <si>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</si>
  <si>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</si>
  <si>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</si>
  <si>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</si>
  <si>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</si>
  <si>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</si>
  <si>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</si>
  <si>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</si>
  <si>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</si>
  <si>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</si>
  <si>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</si>
  <si>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</si>
  <si>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</si>
  <si>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</si>
  <si>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</si>
  <si>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</si>
  <si>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</si>
  <si>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</si>
  <si>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</si>
  <si>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</si>
  <si>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</si>
  <si>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</si>
  <si>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</si>
  <si>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</si>
  <si>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</si>
  <si>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</si>
  <si>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</si>
  <si>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</si>
  <si>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</si>
  <si>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</si>
  <si>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</si>
  <si>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</si>
  <si>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</si>
  <si>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</si>
  <si>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</si>
  <si>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</si>
  <si>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</si>
  <si>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</si>
  <si>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</si>
  <si>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</si>
  <si>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</si>
  <si>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</si>
  <si>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</si>
  <si>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</si>
  <si>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</si>
  <si>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</si>
  <si>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</si>
  <si>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</si>
  <si>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</si>
  <si>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</si>
  <si>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</si>
  <si>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</si>
  <si>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</si>
  <si>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</si>
  <si>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</si>
  <si>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</si>
  <si>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</si>
  <si>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</si>
  <si>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</si>
  <si>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</si>
  <si>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</si>
  <si>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</si>
  <si>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</si>
  <si>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</si>
  <si>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</si>
  <si>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</si>
  <si>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</si>
  <si>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</si>
  <si>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</si>
  <si>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</si>
  <si>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</si>
  <si>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</si>
  <si>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</si>
  <si>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</si>
  <si>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</si>
  <si>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</si>
  <si>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</si>
  <si>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</si>
  <si>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</si>
  <si>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</si>
  <si>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</si>
  <si>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</si>
  <si>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</si>
  <si>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</si>
  <si>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</si>
  <si>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</si>
  <si>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</si>
  <si>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</si>
  <si>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</si>
  <si>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</si>
  <si>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</si>
  <si>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</si>
  <si>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</si>
  <si>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</si>
  <si>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</si>
  <si>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</si>
  <si>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</si>
  <si>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</si>
  <si>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</si>
  <si>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</si>
  <si>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</si>
  <si>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</si>
  <si>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</si>
  <si>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</si>
  <si>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</si>
  <si>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</si>
  <si>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</si>
  <si>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</si>
  <si>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</si>
  <si>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</si>
  <si>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</si>
  <si>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</si>
  <si>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</si>
  <si>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</si>
  <si>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</si>
  <si>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</si>
  <si>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</si>
  <si>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</si>
  <si>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</si>
  <si>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</si>
  <si>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</si>
  <si>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</si>
  <si>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</si>
  <si>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</si>
  <si>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</si>
  <si>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</si>
  <si>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</si>
  <si>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</si>
  <si>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</si>
  <si>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</si>
  <si>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</si>
  <si>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</si>
  <si>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</si>
  <si>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</si>
  <si>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</si>
  <si>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</si>
  <si>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</si>
  <si>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</si>
  <si>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</si>
  <si>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</si>
  <si>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</si>
  <si>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</si>
  <si>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</si>
  <si>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</si>
  <si>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</si>
  <si>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</si>
  <si>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</si>
  <si>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</si>
  <si>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</si>
  <si>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</si>
  <si>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</si>
  <si>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</si>
  <si>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</si>
  <si>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</si>
  <si>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</si>
  <si>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</si>
  <si>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</si>
  <si>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</si>
  <si>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</si>
  <si>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</si>
  <si>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</si>
  <si>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</si>
  <si>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</si>
  <si>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</si>
  <si>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</si>
  <si>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</si>
  <si>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</si>
  <si>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</si>
  <si>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</si>
  <si>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</si>
  <si>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</si>
  <si>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</si>
  <si>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</si>
  <si>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</si>
  <si>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</si>
  <si>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</si>
  <si>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</si>
  <si>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</si>
  <si>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</si>
  <si>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</si>
  <si>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</si>
  <si>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</si>
  <si>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</si>
  <si>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</si>
  <si>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</si>
  <si>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</si>
  <si>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</si>
  <si>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</si>
  <si>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</si>
  <si>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</si>
  <si>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</si>
  <si>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</si>
  <si>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</si>
  <si>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</si>
  <si>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</si>
  <si>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</si>
  <si>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</si>
  <si>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</si>
  <si>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</si>
  <si>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</si>
  <si>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</si>
  <si>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</si>
  <si>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</si>
  <si>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</si>
  <si>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</si>
  <si>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</si>
  <si>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</si>
  <si>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</si>
  <si>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</si>
  <si>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</si>
  <si>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</si>
  <si>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</si>
  <si>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</si>
  <si>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</si>
  <si>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</si>
  <si>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</si>
  <si>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</si>
  <si>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</si>
  <si>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</si>
  <si>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</si>
  <si>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</si>
  <si>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</si>
  <si>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</si>
  <si>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</si>
  <si>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</si>
  <si>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</si>
  <si>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</si>
  <si>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</si>
  <si>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</si>
  <si>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</si>
  <si>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</si>
  <si>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</si>
  <si>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</si>
  <si>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</si>
  <si>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</si>
  <si>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</si>
  <si>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</si>
  <si>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</si>
  <si>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</si>
  <si>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</si>
  <si>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</si>
  <si>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</si>
  <si>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</si>
  <si>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</si>
  <si>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</si>
  <si>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</si>
  <si>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</si>
  <si>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</si>
  <si>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</si>
  <si>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</si>
  <si>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</si>
  <si>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</si>
  <si>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</si>
  <si>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</si>
  <si>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</si>
  <si>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</si>
  <si>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</si>
  <si>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</si>
  <si>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</si>
  <si>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</si>
  <si>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</si>
  <si>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</si>
  <si>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</si>
  <si>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</si>
  <si>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</si>
  <si>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</si>
  <si>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</si>
  <si>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</si>
  <si>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</si>
  <si>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</si>
  <si>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</si>
  <si>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</si>
  <si>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</si>
  <si>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</si>
  <si>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</si>
  <si>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</si>
  <si>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</si>
  <si>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</si>
  <si>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</si>
  <si>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</si>
  <si>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</si>
  <si>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</si>
  <si>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</si>
  <si>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</si>
  <si>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</si>
  <si>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</si>
  <si>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</si>
  <si>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</si>
  <si>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</si>
  <si>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</si>
  <si>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</si>
  <si>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</si>
  <si>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</si>
  <si>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</si>
  <si>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</si>
  <si>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</si>
  <si>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</si>
  <si>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</si>
  <si>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</si>
  <si>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</si>
  <si>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</si>
  <si>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</si>
  <si>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</si>
  <si>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</si>
  <si>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</si>
  <si>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</si>
  <si>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</si>
  <si>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</si>
  <si>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</si>
  <si>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</si>
  <si>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</si>
  <si>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</si>
  <si>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</si>
  <si>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</si>
  <si>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</si>
  <si>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</si>
  <si>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</si>
  <si>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</si>
  <si>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</si>
  <si>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</si>
  <si>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</si>
  <si>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</si>
  <si>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</si>
  <si>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</si>
  <si>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</si>
  <si>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</si>
  <si>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</si>
  <si>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</si>
  <si>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</si>
  <si>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</si>
  <si>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</si>
  <si>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</si>
  <si>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</si>
  <si>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</si>
  <si>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</si>
  <si>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</si>
  <si>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</si>
  <si>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</si>
  <si>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</si>
  <si>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</si>
  <si>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</si>
  <si>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</si>
  <si>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</si>
  <si>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</si>
  <si>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</si>
  <si>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</si>
  <si>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</si>
  <si>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</si>
  <si>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</si>
  <si>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</si>
  <si>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</si>
  <si>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</si>
  <si>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</si>
  <si>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</si>
  <si>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</si>
  <si>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</si>
  <si>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</si>
  <si>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</si>
  <si>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</si>
  <si>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</si>
  <si>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</si>
  <si>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</si>
  <si>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</si>
  <si>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</si>
  <si>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</si>
  <si>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</si>
  <si>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</si>
  <si>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</si>
  <si>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</si>
  <si>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</si>
  <si>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</si>
  <si>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</si>
  <si>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</si>
  <si>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</si>
  <si>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</si>
  <si>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</si>
  <si>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</si>
  <si>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</si>
  <si>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</si>
  <si>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</si>
  <si>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</si>
  <si>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</si>
  <si>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</si>
  <si>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</si>
  <si>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</si>
  <si>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</si>
  <si>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</si>
  <si>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</si>
  <si>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</si>
  <si>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</si>
  <si>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</si>
  <si>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</si>
  <si>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</si>
  <si>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</si>
  <si>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</si>
  <si>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</si>
  <si>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</si>
  <si>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</si>
  <si>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</si>
  <si>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</si>
  <si>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</si>
  <si>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</si>
  <si>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</si>
  <si>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</si>
  <si>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</si>
  <si>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</si>
  <si>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</si>
  <si>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</si>
  <si>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</si>
  <si>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</si>
  <si>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</si>
  <si>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</si>
  <si>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</si>
  <si>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</si>
  <si>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</si>
  <si>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</si>
  <si>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</si>
  <si>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</si>
  <si>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</si>
  <si>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</si>
  <si>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</si>
  <si>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</si>
  <si>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</si>
  <si>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</si>
  <si>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</si>
  <si>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</si>
  <si>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</si>
  <si>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</si>
  <si>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</si>
  <si>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</si>
  <si>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</si>
  <si>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</si>
  <si>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</si>
  <si>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</si>
  <si>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</si>
  <si>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</si>
  <si>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</si>
  <si>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</si>
  <si>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</si>
  <si>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</si>
  <si>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</si>
  <si>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</si>
  <si>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</si>
  <si>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</si>
  <si>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</si>
  <si>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</si>
  <si>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</si>
  <si>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</si>
  <si>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</si>
  <si>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</si>
  <si>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</si>
  <si>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</si>
  <si>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</si>
  <si>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</si>
  <si>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</si>
  <si>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</si>
  <si>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</si>
  <si>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</si>
  <si>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</si>
  <si>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</si>
  <si>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</si>
  <si>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</si>
  <si>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</si>
  <si>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</si>
  <si>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</si>
  <si>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</si>
  <si>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</si>
  <si>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</si>
  <si>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</si>
  <si>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</si>
  <si>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</si>
  <si>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</si>
  <si>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</si>
  <si>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</si>
  <si>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</si>
  <si>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</si>
  <si>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</si>
  <si>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</si>
  <si>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</si>
  <si>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</si>
  <si>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</si>
  <si>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</si>
  <si>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</si>
  <si>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</si>
  <si>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</si>
  <si>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</si>
  <si>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</si>
  <si>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</si>
  <si>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</si>
  <si>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</si>
  <si>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</si>
  <si>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</si>
  <si>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</si>
  <si>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</si>
  <si>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</si>
  <si>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</si>
  <si>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</si>
  <si>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</si>
  <si>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</si>
  <si>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</si>
  <si>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</si>
  <si>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</si>
  <si>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</si>
  <si>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</si>
  <si>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</si>
  <si>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</si>
  <si>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</si>
  <si>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</si>
  <si>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</si>
  <si>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</si>
  <si>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</si>
  <si>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</si>
  <si>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</si>
  <si>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</si>
  <si>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</si>
  <si>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</si>
  <si>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</si>
  <si>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</si>
  <si>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</si>
  <si>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</si>
  <si>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</si>
  <si>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</si>
  <si>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</si>
  <si>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</si>
  <si>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</si>
  <si>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</si>
  <si>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</si>
  <si>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</si>
  <si>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</si>
  <si>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</si>
  <si>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</si>
  <si>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</si>
  <si>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</si>
  <si>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</si>
  <si>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</si>
  <si>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</si>
  <si>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</si>
  <si>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</si>
  <si>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</si>
  <si>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</si>
  <si>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</si>
  <si>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</si>
  <si>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</si>
  <si>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</si>
  <si>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</si>
  <si>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</si>
  <si>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</si>
  <si>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</si>
  <si>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</si>
  <si>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</si>
  <si>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</si>
  <si>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</si>
  <si>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</si>
  <si>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</si>
  <si>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</si>
  <si>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</si>
  <si>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</si>
  <si>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</si>
  <si>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</si>
  <si>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</si>
  <si>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</si>
  <si>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</si>
  <si>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</si>
  <si>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</si>
  <si>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</si>
  <si>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</si>
  <si>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</si>
  <si>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</si>
  <si>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</si>
  <si>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</si>
  <si>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</si>
  <si>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</si>
  <si>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</si>
  <si>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</si>
  <si>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</si>
  <si>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</si>
  <si>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</si>
  <si>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</si>
  <si>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</si>
  <si>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</si>
  <si>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</si>
  <si>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</si>
  <si>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</si>
  <si>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</si>
  <si>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</si>
  <si>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</si>
  <si>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</si>
  <si>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</si>
  <si>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</si>
  <si>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</si>
  <si>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</si>
  <si>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</si>
  <si>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</si>
  <si>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</si>
  <si>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</si>
  <si>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</si>
  <si>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</si>
  <si>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</si>
  <si>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</si>
  <si>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</si>
  <si>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</si>
  <si>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</si>
  <si>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</si>
  <si>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</si>
  <si>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</si>
  <si>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</si>
  <si>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</si>
  <si>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</si>
  <si>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</si>
  <si>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</si>
  <si>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</si>
  <si>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</si>
  <si>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</si>
  <si>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</si>
  <si>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</si>
  <si>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</si>
  <si>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</si>
  <si>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</si>
  <si>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</si>
  <si>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</si>
  <si>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</si>
  <si>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</si>
  <si>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</si>
  <si>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</si>
  <si>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</si>
  <si>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</si>
  <si>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</si>
  <si>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</si>
  <si>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</si>
  <si>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</si>
  <si>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</si>
  <si>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</si>
  <si>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</si>
  <si>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</si>
  <si>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</si>
  <si>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</si>
  <si>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</si>
  <si>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</si>
  <si>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</si>
  <si>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</si>
  <si>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</si>
  <si>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</si>
  <si>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</si>
  <si>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</si>
  <si>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</si>
  <si>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</si>
  <si>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</si>
  <si>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</si>
  <si>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</si>
  <si>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</si>
  <si>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</si>
  <si>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</si>
  <si>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</si>
  <si>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</si>
  <si>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</si>
  <si>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</si>
  <si>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</si>
  <si>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</si>
  <si>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</si>
  <si>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</si>
  <si>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</si>
  <si>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</si>
  <si>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</si>
  <si>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</si>
  <si>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</si>
  <si>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</si>
  <si>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</si>
  <si>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</si>
  <si>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</si>
  <si>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</si>
  <si>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</si>
  <si>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</si>
  <si>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</si>
  <si>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</si>
  <si>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</si>
  <si>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</si>
  <si>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</si>
  <si>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</si>
  <si>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</si>
  <si>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</si>
  <si>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</si>
  <si>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</si>
  <si>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</si>
  <si>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</si>
  <si>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</si>
  <si>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</si>
  <si>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</si>
  <si>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</si>
  <si>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</si>
  <si>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</si>
  <si>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</si>
  <si>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</si>
  <si>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</si>
  <si>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</si>
  <si>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</si>
  <si>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</si>
  <si>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</si>
  <si>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</si>
  <si>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</si>
  <si>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</si>
  <si>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</si>
  <si>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</si>
  <si>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</si>
  <si>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</si>
  <si>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</si>
  <si>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</si>
  <si>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</si>
  <si>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</si>
  <si>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</si>
  <si>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</si>
  <si>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</si>
  <si>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</si>
  <si>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</si>
  <si>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</si>
  <si>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</si>
  <si>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</si>
  <si>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</si>
  <si>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</si>
  <si>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</si>
  <si>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</si>
  <si>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</si>
  <si>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</si>
  <si>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</si>
  <si>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</si>
  <si>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</si>
  <si>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</si>
  <si>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</si>
  <si>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</si>
  <si>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</si>
  <si>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</si>
  <si>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</si>
  <si>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</si>
  <si>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</si>
  <si>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</si>
  <si>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</si>
  <si>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</si>
  <si>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</si>
  <si>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</si>
  <si>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</si>
  <si>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</si>
  <si>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</si>
  <si>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</si>
  <si>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</si>
  <si>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</si>
  <si>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</si>
  <si>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</si>
  <si>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</si>
  <si>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</si>
  <si>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</si>
  <si>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</si>
  <si>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</si>
  <si>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</si>
  <si>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</si>
  <si>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</si>
  <si>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</si>
  <si>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</si>
  <si>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</si>
  <si>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</si>
  <si>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</si>
  <si>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</si>
  <si>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</si>
  <si>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</si>
  <si>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</si>
  <si>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</si>
  <si>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</si>
  <si>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</si>
  <si>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</si>
  <si>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</si>
  <si>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</si>
  <si>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</si>
  <si>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</si>
  <si>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</si>
  <si>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</si>
  <si>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</si>
  <si>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</si>
  <si>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</si>
  <si>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</si>
  <si>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</si>
  <si>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</si>
  <si>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</si>
  <si>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</si>
  <si>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</si>
  <si>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</si>
  <si>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</si>
  <si>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</si>
  <si>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</si>
  <si>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</si>
  <si>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</si>
  <si>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</si>
  <si>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</si>
  <si>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</si>
  <si>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</si>
  <si>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</si>
  <si>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</si>
  <si>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</si>
  <si>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</si>
  <si>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</si>
  <si>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</si>
  <si>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</si>
  <si>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</si>
  <si>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</si>
  <si>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</si>
  <si>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</si>
  <si>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</si>
  <si>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</si>
  <si>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</si>
  <si>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</si>
  <si>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</si>
  <si>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</si>
  <si>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</si>
  <si>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</si>
  <si>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</si>
  <si>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</si>
  <si>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</si>
  <si>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</si>
  <si>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</si>
  <si>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</si>
  <si>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</si>
  <si>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</si>
  <si>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</si>
  <si>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</si>
  <si>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</si>
  <si>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</si>
  <si>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</si>
  <si>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</si>
  <si>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</si>
  <si>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</si>
  <si>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</si>
  <si>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</si>
  <si>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</si>
  <si>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</si>
  <si>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</si>
  <si>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</si>
  <si>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</si>
  <si>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</si>
  <si>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</si>
  <si>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</si>
  <si>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</si>
  <si>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</si>
  <si>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</si>
  <si>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</si>
  <si>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</si>
  <si>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</si>
  <si>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</si>
  <si>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</si>
  <si>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</si>
  <si>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</si>
  <si>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</si>
  <si>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</si>
  <si>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</si>
  <si>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</si>
  <si>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</si>
  <si>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</si>
  <si>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</si>
  <si>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</si>
  <si>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</si>
  <si>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</si>
  <si>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</si>
  <si>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</si>
  <si>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</si>
  <si>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</si>
  <si>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</si>
  <si>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</si>
  <si>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</si>
  <si>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</si>
  <si>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</si>
  <si>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</si>
  <si>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</si>
  <si>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</si>
  <si>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</si>
  <si>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</si>
  <si>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</si>
  <si>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</si>
  <si>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</si>
  <si>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</si>
  <si>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</si>
  <si>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</si>
  <si>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</si>
  <si>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</si>
  <si>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</si>
  <si>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</si>
  <si>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</si>
  <si>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</si>
  <si>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</si>
  <si>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</si>
  <si>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</si>
  <si>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</si>
  <si>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</si>
  <si>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</si>
  <si>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</si>
  <si>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</si>
  <si>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</si>
  <si>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</si>
  <si>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</si>
  <si>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</si>
  <si>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</si>
  <si>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</si>
  <si>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</si>
  <si>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</si>
  <si>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</si>
  <si>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</si>
  <si>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</si>
  <si>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</si>
  <si>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</si>
  <si>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</si>
  <si>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</si>
  <si>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</si>
  <si>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</si>
  <si>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</si>
  <si>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</si>
  <si>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</si>
  <si>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</si>
  <si>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</si>
  <si>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</si>
  <si>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</si>
  <si>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</si>
  <si>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</si>
  <si>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</si>
  <si>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</si>
  <si>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</si>
  <si>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</si>
  <si>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</si>
  <si>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</si>
  <si>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</si>
  <si>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</si>
  <si>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</si>
  <si>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</si>
  <si>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</si>
  <si>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</si>
  <si>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</si>
  <si>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</si>
  <si>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</si>
  <si>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</si>
  <si>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</si>
  <si>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</si>
  <si>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</si>
  <si>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</si>
  <si>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</si>
  <si>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</si>
  <si>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</si>
  <si>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</si>
  <si>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</si>
  <si>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</si>
  <si>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</si>
  <si>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</si>
  <si>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</si>
  <si>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</si>
  <si>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</si>
  <si>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</si>
  <si>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</si>
  <si>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</si>
  <si>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</si>
  <si>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</si>
  <si>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</si>
  <si>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</si>
  <si>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</si>
  <si>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</si>
  <si>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</si>
  <si>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</si>
  <si>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</si>
  <si>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</si>
  <si>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</si>
  <si>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</si>
  <si>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</si>
  <si>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</si>
  <si>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</si>
  <si>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</si>
  <si>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</si>
  <si>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</si>
  <si>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</si>
  <si>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</si>
  <si>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</si>
  <si>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</si>
  <si>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</si>
  <si>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</si>
  <si>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</si>
  <si>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</si>
  <si>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</si>
  <si>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</si>
  <si>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</si>
  <si>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</si>
  <si>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</si>
  <si>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</si>
  <si>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</si>
  <si>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</si>
  <si>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</si>
  <si>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</si>
  <si>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</si>
  <si>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</si>
  <si>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</si>
  <si>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</si>
  <si>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</si>
  <si>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</si>
  <si>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</si>
  <si>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</si>
  <si>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</si>
  <si>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</si>
  <si>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</si>
  <si>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</si>
  <si>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</si>
  <si>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</si>
  <si>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</si>
  <si>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</si>
  <si>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</si>
  <si>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</si>
  <si>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</si>
  <si>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</si>
  <si>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</si>
  <si>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</si>
  <si>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</si>
  <si>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</si>
  <si>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</si>
  <si>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</si>
  <si>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</si>
  <si>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</si>
  <si>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</si>
  <si>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</si>
  <si>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</si>
  <si>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</si>
  <si>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</si>
  <si>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</si>
  <si>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</si>
  <si>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</si>
  <si>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</si>
  <si>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</si>
  <si>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</si>
  <si>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</si>
  <si>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</si>
  <si>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</si>
  <si>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</si>
  <si>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</si>
  <si>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</si>
  <si>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</si>
  <si>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</si>
  <si>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</si>
  <si>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</si>
  <si>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</si>
  <si>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</si>
  <si>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</si>
  <si>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</si>
  <si>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</si>
  <si>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</si>
  <si>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</si>
  <si>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</si>
  <si>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</si>
  <si>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</si>
  <si>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</si>
  <si>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</si>
  <si>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</si>
  <si>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</si>
  <si>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</si>
  <si>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</si>
  <si>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</si>
  <si>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</si>
  <si>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</si>
  <si>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</si>
  <si>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</si>
  <si>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</si>
  <si>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</si>
  <si>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</si>
  <si>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</si>
  <si>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</si>
  <si>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</si>
  <si>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</si>
  <si>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</si>
  <si>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</si>
  <si>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</si>
  <si>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</si>
  <si>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</si>
  <si>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</si>
  <si>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</si>
  <si>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</si>
  <si>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</si>
  <si>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</si>
  <si>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</si>
  <si>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</si>
  <si>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</si>
  <si>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</si>
  <si>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</si>
  <si>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</si>
  <si>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</si>
  <si>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</si>
  <si>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</si>
  <si>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</si>
  <si>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</si>
  <si>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</si>
  <si>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</si>
  <si>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</si>
  <si>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</si>
  <si>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</si>
  <si>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</si>
  <si>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</si>
  <si>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</si>
  <si>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</si>
  <si>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</si>
  <si>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</si>
  <si>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</si>
  <si>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</si>
  <si>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</si>
  <si>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</si>
  <si>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</si>
  <si>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</si>
  <si>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</si>
  <si>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</si>
  <si>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</si>
  <si>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</si>
  <si>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</si>
  <si>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</si>
  <si>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</si>
  <si>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</si>
  <si>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</si>
  <si>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</si>
  <si>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</si>
  <si>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</si>
  <si>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</si>
  <si>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</si>
  <si>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</si>
  <si>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</si>
  <si>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</si>
  <si>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</si>
  <si>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</si>
  <si>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</si>
  <si>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</si>
  <si>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</si>
  <si>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</si>
  <si>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</si>
  <si>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</si>
  <si>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</si>
  <si>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</si>
  <si>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</si>
  <si>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</si>
  <si>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</si>
  <si>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</si>
  <si>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</si>
  <si>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</si>
  <si>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</si>
  <si>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</si>
  <si>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</si>
  <si>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</si>
  <si>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</si>
  <si>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</si>
  <si>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</si>
  <si>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</si>
  <si>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</si>
  <si>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</si>
  <si>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</si>
  <si>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</si>
  <si>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</si>
  <si>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</si>
  <si>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</si>
  <si>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</si>
  <si>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</si>
  <si>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</si>
  <si>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</si>
  <si>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</si>
  <si>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</si>
  <si>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</si>
  <si>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</si>
  <si>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</si>
  <si>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</si>
  <si>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</si>
  <si>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</si>
  <si>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</si>
  <si>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</si>
  <si>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</si>
  <si>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</si>
  <si>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</si>
  <si>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</si>
  <si>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</si>
  <si>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</si>
  <si>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</si>
  <si>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</si>
  <si>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</si>
  <si>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</si>
  <si>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</si>
  <si>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</si>
  <si>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</si>
  <si>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</si>
  <si>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</si>
  <si>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</si>
  <si>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</si>
  <si>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</si>
  <si>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</si>
  <si>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</si>
  <si>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</si>
  <si>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</si>
  <si>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</si>
  <si>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</si>
  <si>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</si>
  <si>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</si>
  <si>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</si>
  <si>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</si>
  <si>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</si>
  <si>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</si>
  <si>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</si>
  <si>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</si>
  <si>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</si>
  <si>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</si>
  <si>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</si>
  <si>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</si>
  <si>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</si>
  <si>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</si>
  <si>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</si>
  <si>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</si>
  <si>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</si>
  <si>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</si>
  <si>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</si>
  <si>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</si>
  <si>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</si>
  <si>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</si>
  <si>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</si>
  <si>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</si>
  <si>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</si>
  <si>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</si>
  <si>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</si>
  <si>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</si>
  <si>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</si>
  <si>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</si>
  <si>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</si>
  <si>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</si>
  <si>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</si>
  <si>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</si>
  <si>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</si>
  <si>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</si>
  <si>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</si>
  <si>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</si>
  <si>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</si>
  <si>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</si>
  <si>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</si>
  <si>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</si>
  <si>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</si>
  <si>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</si>
  <si>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</si>
  <si>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</si>
  <si>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</si>
  <si>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</si>
  <si>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</si>
  <si>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</si>
  <si>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</si>
  <si>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</si>
  <si>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</si>
  <si>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</si>
  <si>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</si>
  <si>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</si>
  <si>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</si>
  <si>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</si>
  <si>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</si>
  <si>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</si>
  <si>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</si>
  <si>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</si>
  <si>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</si>
  <si>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</si>
  <si>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</si>
  <si>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</si>
  <si>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</si>
  <si>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</si>
  <si>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</si>
  <si>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</si>
  <si>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</si>
  <si>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</si>
  <si>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</si>
  <si>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</si>
  <si>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</si>
  <si>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</si>
  <si>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</si>
  <si>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</si>
  <si>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</si>
  <si>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</si>
  <si>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</si>
  <si>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</si>
  <si>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</si>
  <si>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</si>
  <si>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</si>
  <si>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</si>
  <si>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</si>
  <si>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</si>
  <si>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</si>
  <si>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</si>
  <si>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</si>
  <si>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</si>
  <si>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</si>
  <si>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</si>
  <si>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</si>
  <si>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</si>
  <si>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</si>
  <si>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</si>
  <si>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</si>
  <si>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</si>
  <si>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</si>
  <si>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</si>
  <si>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</si>
  <si>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</si>
  <si>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</si>
  <si>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</si>
  <si>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</si>
  <si>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</si>
  <si>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</si>
  <si>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</si>
  <si>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</si>
  <si>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</si>
  <si>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</si>
  <si>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</si>
  <si>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</si>
  <si>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</si>
  <si>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</si>
  <si>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</si>
  <si>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</si>
  <si>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</si>
  <si>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</si>
  <si>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</si>
  <si>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</si>
  <si>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</si>
  <si>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</si>
  <si>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</si>
  <si>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</si>
  <si>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</si>
  <si>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</si>
  <si>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</si>
  <si>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</si>
  <si>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</si>
  <si>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</si>
  <si>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</si>
  <si>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</si>
  <si>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</si>
  <si>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</si>
  <si>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</si>
  <si>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</si>
  <si>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</si>
  <si>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</si>
  <si>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</si>
  <si>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</si>
  <si>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</si>
  <si>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</si>
  <si>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</si>
  <si>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</si>
  <si>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</si>
  <si>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</si>
  <si>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</si>
  <si>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</si>
  <si>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</si>
  <si>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</si>
  <si>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</si>
  <si>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</si>
  <si>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</si>
  <si>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</si>
  <si>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</si>
  <si>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</si>
  <si>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</si>
  <si>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</si>
  <si>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</si>
  <si>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</si>
  <si>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</si>
  <si>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</si>
  <si>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</si>
  <si>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</si>
  <si>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</si>
  <si>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</si>
  <si>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</si>
  <si>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</si>
  <si>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</si>
  <si>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</si>
  <si>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</si>
  <si>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</si>
  <si>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</si>
  <si>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</si>
  <si>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</si>
  <si>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</si>
  <si>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</si>
  <si>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</si>
  <si>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</si>
  <si>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</si>
  <si>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</si>
  <si>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</si>
  <si>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</si>
  <si>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</si>
  <si>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</si>
  <si>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</si>
  <si>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</si>
  <si>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</si>
  <si>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</si>
  <si>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</si>
  <si>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</si>
  <si>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</si>
  <si>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</si>
  <si>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</si>
  <si>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</si>
  <si>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</si>
  <si>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</si>
  <si>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</si>
  <si>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</si>
  <si>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</si>
  <si>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</si>
  <si>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</si>
  <si>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</si>
  <si>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</si>
  <si>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</si>
  <si>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</si>
  <si>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</si>
  <si>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</si>
  <si>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</si>
  <si>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</si>
  <si>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</si>
  <si>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</si>
  <si>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</si>
  <si>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</si>
  <si>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</si>
  <si>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</si>
  <si>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</si>
  <si>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</si>
  <si>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</si>
  <si>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</si>
  <si>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</si>
  <si>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</si>
  <si>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</si>
  <si>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</si>
  <si>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</si>
  <si>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</si>
  <si>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</si>
  <si>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</si>
  <si>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</si>
  <si>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</si>
  <si>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</si>
  <si>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</si>
  <si>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</si>
  <si>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</si>
  <si>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</si>
  <si>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</si>
  <si>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</si>
  <si>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</si>
  <si>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</si>
  <si>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</si>
  <si>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</si>
  <si>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</si>
  <si>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</si>
  <si>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</si>
  <si>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</si>
  <si>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</si>
  <si>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</si>
  <si>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</si>
  <si>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</si>
  <si>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</si>
  <si>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</si>
  <si>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</si>
  <si>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</si>
  <si>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</si>
  <si>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</si>
  <si>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</si>
  <si>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</si>
  <si>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</si>
  <si>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</si>
  <si>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</si>
  <si>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</si>
  <si>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</si>
  <si>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</si>
  <si>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</si>
  <si>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</si>
  <si>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</si>
  <si>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</si>
  <si>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</si>
  <si>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</si>
  <si>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</si>
  <si>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</si>
  <si>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</si>
  <si>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</si>
  <si>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</si>
  <si>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</si>
  <si>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</si>
  <si>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</si>
  <si>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</si>
  <si>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</si>
  <si>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</si>
  <si>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</si>
  <si>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</si>
  <si>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</si>
  <si>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</si>
  <si>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</si>
  <si>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</si>
  <si>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</si>
  <si>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</si>
  <si>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</si>
  <si>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</si>
  <si>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</si>
  <si>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</si>
  <si>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</si>
  <si>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</si>
  <si>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</si>
  <si>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</si>
  <si>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</si>
  <si>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</si>
  <si>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</si>
  <si>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</si>
  <si>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</si>
  <si>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</si>
  <si>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</si>
  <si>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</si>
  <si>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</si>
  <si>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</si>
  <si>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</si>
  <si>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</si>
  <si>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</si>
  <si>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</si>
  <si>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</si>
  <si>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</si>
  <si>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</si>
  <si>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</si>
  <si>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</si>
  <si>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</si>
  <si>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</si>
  <si>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</si>
  <si>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</si>
  <si>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</si>
  <si>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</si>
  <si>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</si>
  <si>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</si>
  <si>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</si>
  <si>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</si>
  <si>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</si>
  <si>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</si>
  <si>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</si>
  <si>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</si>
  <si>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</si>
  <si>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</si>
  <si>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</si>
  <si>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</si>
  <si>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</si>
  <si>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</si>
  <si>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</si>
  <si>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</si>
  <si>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</si>
  <si>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</si>
  <si>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</si>
  <si>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</si>
  <si>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</si>
  <si>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</si>
  <si>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</si>
  <si>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</si>
  <si>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</si>
  <si>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</si>
  <si>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</si>
  <si>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</si>
  <si>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</si>
  <si>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</si>
  <si>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</si>
  <si>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</si>
  <si>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</si>
  <si>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</si>
  <si>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</si>
  <si>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</si>
  <si>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</si>
  <si>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</si>
  <si>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</si>
  <si>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</si>
  <si>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</si>
  <si>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</si>
  <si>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</si>
  <si>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</si>
  <si>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</si>
  <si>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</si>
  <si>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</si>
  <si>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</si>
  <si>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</si>
  <si>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</si>
  <si>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</si>
  <si>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</si>
  <si>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</si>
  <si>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</si>
  <si>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</si>
  <si>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</si>
  <si>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</si>
  <si>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</si>
  <si>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</si>
  <si>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</si>
  <si>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</si>
  <si>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</si>
  <si>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</si>
  <si>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</si>
  <si>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</si>
  <si>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</si>
  <si>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</si>
  <si>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</si>
  <si>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</si>
  <si>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</si>
  <si>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</si>
  <si>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</si>
  <si>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</si>
  <si>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</si>
  <si>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</si>
  <si>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</si>
  <si>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</si>
  <si>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</si>
  <si>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</si>
  <si>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</si>
  <si>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</si>
  <si>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</si>
  <si>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</si>
  <si>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</si>
  <si>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</si>
  <si>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</si>
  <si>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</si>
  <si>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</si>
  <si>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</si>
  <si>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</si>
  <si>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</si>
  <si>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</si>
  <si>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</si>
  <si>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</si>
  <si>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</si>
  <si>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</si>
  <si>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</si>
  <si>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</si>
  <si>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</si>
  <si>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</si>
  <si>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</si>
  <si>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</si>
  <si>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</si>
  <si>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</si>
  <si>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</si>
  <si>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</si>
  <si>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</si>
  <si>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</si>
  <si>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</si>
  <si>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</si>
  <si>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</si>
  <si>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</si>
  <si>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</si>
  <si>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</si>
  <si>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</si>
  <si>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</si>
  <si>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</si>
  <si>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</si>
  <si>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</si>
  <si>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</si>
  <si>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</si>
  <si>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</si>
  <si>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</si>
  <si>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</si>
  <si>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</si>
  <si>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</si>
  <si>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</si>
  <si>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</si>
  <si>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</si>
  <si>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</si>
  <si>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</si>
  <si>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</si>
  <si>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</si>
  <si>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</si>
  <si>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</si>
  <si>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</si>
  <si>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</si>
  <si>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</si>
  <si>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</si>
  <si>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</si>
  <si>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</si>
  <si>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</si>
  <si>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</si>
  <si>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</si>
  <si>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</si>
  <si>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</si>
  <si>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</si>
  <si>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</si>
  <si>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</si>
  <si>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</si>
  <si>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</si>
  <si>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</si>
  <si>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</si>
  <si>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</si>
  <si>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</si>
  <si>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</si>
  <si>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</si>
  <si>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</si>
  <si>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</si>
  <si>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</si>
  <si>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</si>
  <si>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</si>
  <si>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</si>
  <si>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</si>
  <si>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</si>
  <si>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</si>
  <si>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</si>
  <si>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</si>
  <si>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</si>
  <si>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</si>
  <si>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</si>
  <si>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</si>
  <si>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</si>
  <si>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</si>
  <si>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</si>
  <si>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</si>
  <si>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</si>
  <si>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</si>
  <si>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</si>
  <si>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</si>
  <si>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</si>
  <si>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</si>
  <si>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</si>
  <si>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</si>
  <si>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</si>
  <si>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</si>
  <si>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</si>
  <si>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</si>
  <si>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</si>
  <si>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</si>
  <si>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</si>
  <si>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</si>
  <si>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</si>
  <si>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</si>
  <si>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</si>
  <si>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</si>
  <si>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</si>
  <si>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</si>
  <si>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</si>
  <si>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</si>
  <si>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</si>
  <si>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</si>
  <si>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</si>
  <si>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</si>
  <si>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</si>
  <si>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</si>
  <si>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</si>
  <si>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</si>
  <si>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</si>
  <si>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</si>
  <si>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</si>
  <si>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</si>
  <si>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</si>
  <si>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</si>
  <si>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</si>
  <si>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</si>
  <si>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</si>
  <si>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</si>
  <si>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</si>
  <si>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</si>
  <si>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</si>
  <si>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</si>
  <si>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</si>
  <si>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</si>
  <si>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</si>
  <si>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</si>
  <si>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</si>
  <si>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</si>
  <si>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</si>
  <si>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</si>
  <si>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</si>
  <si>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</si>
  <si>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</si>
  <si>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</si>
  <si>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</si>
  <si>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</si>
  <si>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</si>
  <si>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</si>
  <si>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</si>
  <si>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</si>
  <si>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</si>
  <si>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</si>
  <si>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</si>
  <si>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</si>
  <si>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</si>
  <si>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</si>
  <si>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</si>
  <si>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</si>
  <si>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</si>
  <si>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</si>
  <si>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</si>
  <si>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</si>
  <si>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</si>
  <si>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</si>
  <si>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</si>
  <si>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</si>
  <si>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</si>
  <si>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</si>
  <si>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</si>
  <si>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</si>
  <si>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</si>
  <si>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</si>
  <si>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</si>
  <si>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</si>
  <si>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</si>
  <si>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</si>
  <si>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</si>
  <si>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</si>
  <si>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</si>
  <si>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</si>
  <si>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</si>
  <si>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</si>
  <si>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</si>
  <si>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</si>
  <si>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</si>
  <si>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</si>
  <si>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</si>
  <si>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</si>
  <si>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</si>
  <si>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</si>
  <si>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</si>
  <si>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</si>
  <si>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</si>
  <si>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</si>
  <si>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</si>
  <si>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</si>
  <si>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</si>
  <si>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</si>
  <si>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</si>
  <si>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</si>
  <si>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</si>
  <si>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</si>
  <si>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</si>
  <si>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</si>
  <si>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</si>
  <si>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</si>
  <si>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</si>
  <si>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</si>
  <si>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</si>
  <si>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</si>
  <si>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</si>
  <si>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</si>
  <si>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</si>
  <si>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</si>
  <si>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</si>
  <si>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</si>
  <si>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</si>
  <si>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</si>
  <si>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</si>
  <si>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</si>
  <si>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</si>
  <si>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</si>
  <si>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</si>
  <si>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</si>
  <si>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</si>
  <si>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</si>
  <si>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</si>
  <si>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</si>
  <si>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</si>
  <si>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</si>
  <si>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</si>
  <si>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</si>
  <si>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</si>
  <si>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</si>
  <si>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</si>
  <si>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</si>
  <si>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</si>
  <si>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</si>
  <si>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</si>
  <si>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</si>
  <si>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</si>
  <si>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</si>
  <si>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</si>
  <si>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</si>
  <si>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</si>
  <si>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</si>
  <si>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</si>
  <si>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</si>
  <si>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</si>
  <si>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</si>
  <si>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</si>
  <si>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</si>
  <si>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</si>
  <si>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</si>
  <si>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</si>
  <si>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</si>
  <si>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</si>
  <si>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</si>
  <si>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</si>
  <si>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</si>
  <si>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</si>
  <si>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</si>
  <si>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</si>
  <si>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</si>
  <si>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</si>
  <si>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</si>
  <si>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</si>
  <si>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</si>
  <si>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</si>
  <si>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</si>
  <si>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</si>
  <si>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</si>
  <si>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</si>
  <si>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</si>
  <si>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</si>
  <si>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</si>
  <si>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</si>
  <si>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</si>
  <si>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</si>
  <si>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</si>
  <si>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</si>
  <si>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</si>
  <si>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</si>
  <si>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</si>
  <si>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</si>
  <si>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</si>
  <si>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</si>
  <si>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</si>
  <si>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</si>
  <si>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</si>
  <si>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</si>
  <si>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</si>
  <si>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</si>
  <si>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</si>
  <si>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</si>
  <si>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</si>
  <si>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</si>
  <si>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</si>
  <si>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</si>
  <si>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</si>
  <si>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</si>
  <si>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</si>
  <si>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</si>
  <si>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</si>
  <si>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</si>
  <si>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</si>
  <si>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</si>
  <si>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</si>
  <si>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</si>
  <si>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</si>
  <si>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</si>
  <si>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</si>
  <si>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</si>
  <si>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</si>
  <si>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</si>
  <si>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</si>
  <si>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</si>
  <si>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</si>
  <si>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</si>
  <si>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</si>
  <si>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</si>
  <si>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</si>
  <si>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</si>
  <si>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</si>
  <si>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</si>
  <si>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</si>
  <si>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</si>
  <si>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</si>
  <si>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</si>
  <si>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</si>
  <si>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</si>
  <si>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</si>
  <si>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</si>
  <si>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</si>
  <si>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</si>
  <si>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</si>
  <si>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</si>
  <si>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</si>
  <si>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</si>
  <si>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</si>
  <si>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</si>
  <si>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</si>
  <si>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</si>
  <si>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</si>
  <si>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</si>
  <si>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</si>
  <si>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</si>
  <si>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</si>
  <si>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</si>
  <si>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</si>
  <si>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</si>
  <si>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</si>
  <si>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</si>
  <si>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</si>
  <si>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</si>
  <si>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</si>
  <si>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</si>
  <si>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</si>
  <si>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</si>
  <si>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</si>
  <si>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</si>
  <si>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</si>
  <si>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</si>
  <si>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</si>
  <si>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</si>
  <si>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</si>
  <si>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</si>
  <si>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</si>
  <si>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</si>
  <si>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</si>
  <si>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</si>
  <si>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</si>
  <si>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</si>
  <si>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</si>
  <si>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</si>
  <si>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</si>
  <si>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</si>
  <si>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</si>
  <si>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</si>
  <si>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</si>
  <si>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</si>
  <si>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</si>
  <si>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</si>
  <si>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</si>
  <si>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</si>
  <si>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</si>
  <si>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</si>
  <si>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</si>
  <si>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</si>
  <si>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</si>
  <si>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</si>
  <si>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</si>
  <si>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</si>
  <si>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</si>
  <si>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</si>
  <si>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</si>
  <si>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</si>
  <si>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</si>
  <si>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</si>
  <si>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</si>
  <si>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</si>
  <si>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</si>
  <si>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</si>
  <si>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</si>
  <si>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</si>
  <si>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</si>
  <si>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</si>
  <si>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</si>
  <si>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</si>
  <si>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</si>
  <si>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</si>
  <si>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</si>
  <si>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</si>
  <si>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</si>
  <si>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</si>
  <si>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</si>
  <si>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</si>
  <si>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</si>
  <si>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</si>
  <si>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</si>
  <si>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</si>
  <si>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</si>
  <si>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</si>
  <si>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</si>
  <si>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</si>
  <si>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</si>
  <si>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</si>
  <si>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</si>
  <si>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</si>
  <si>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</si>
  <si>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</si>
  <si>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</si>
  <si>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</si>
  <si>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</si>
  <si>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</si>
  <si>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</si>
  <si>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</si>
  <si>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</si>
  <si>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</si>
  <si>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</si>
  <si>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</si>
  <si>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</si>
  <si>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</si>
  <si>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</si>
  <si>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</si>
  <si>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</si>
  <si>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</si>
  <si>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</si>
  <si>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</si>
  <si>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</si>
  <si>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</si>
  <si>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</si>
  <si>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</si>
  <si>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</si>
  <si>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</si>
  <si>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</si>
  <si>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</si>
  <si>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</si>
  <si>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</si>
  <si>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</si>
  <si>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</si>
  <si>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</si>
  <si>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</si>
  <si>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</si>
  <si>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</si>
  <si>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</si>
  <si>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</si>
  <si>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</si>
  <si>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</si>
  <si>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</si>
  <si>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</si>
  <si>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</si>
  <si>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</si>
  <si>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</si>
  <si>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</si>
  <si>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</si>
  <si>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</si>
  <si>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</si>
  <si>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</si>
  <si>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</si>
  <si>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</si>
  <si>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</si>
  <si>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</si>
  <si>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</si>
  <si>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</si>
  <si>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</si>
  <si>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</si>
  <si>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</si>
  <si>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</si>
  <si>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</si>
  <si>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</si>
  <si>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</si>
  <si>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</si>
  <si>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</si>
  <si>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</si>
  <si>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</si>
  <si>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</si>
  <si>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</si>
  <si>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</si>
  <si>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</si>
  <si>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</si>
  <si>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</si>
  <si>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</si>
  <si>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</si>
  <si>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</si>
  <si>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</si>
  <si>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</si>
  <si>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</si>
  <si>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</si>
  <si>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</si>
  <si>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</si>
  <si>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</si>
  <si>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</si>
  <si>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</si>
  <si>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</si>
  <si>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</si>
  <si>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</si>
  <si>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</si>
  <si>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</si>
  <si>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</si>
  <si>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</si>
  <si>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</si>
  <si>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</si>
  <si>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</si>
  <si>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</si>
  <si>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</si>
  <si>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</si>
  <si>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</si>
  <si>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</si>
  <si>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</si>
  <si>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</si>
  <si>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</si>
  <si>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</si>
  <si>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</si>
  <si>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</si>
  <si>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</si>
  <si>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</si>
  <si>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</si>
  <si>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</si>
  <si>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</si>
  <si>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</si>
  <si>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</si>
  <si>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</si>
  <si>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</si>
  <si>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</si>
  <si>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</si>
  <si>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</si>
  <si>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</si>
  <si>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</si>
  <si>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</si>
  <si>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</si>
  <si>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</si>
  <si>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</si>
  <si>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</si>
  <si>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</si>
  <si>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</si>
  <si>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</si>
  <si>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</si>
  <si>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</si>
  <si>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</si>
  <si>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</si>
  <si>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</si>
  <si>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</si>
  <si>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</si>
  <si>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</si>
  <si>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</si>
  <si>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</si>
  <si>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</si>
  <si>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</si>
  <si>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</si>
  <si>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</si>
  <si>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</si>
  <si>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</si>
  <si>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</si>
  <si>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</si>
  <si>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</si>
  <si>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</si>
  <si>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</si>
  <si>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</si>
  <si>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</si>
  <si>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</si>
  <si>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</si>
  <si>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</si>
  <si>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</si>
  <si>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</si>
  <si>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</si>
  <si>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</si>
  <si>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</si>
  <si>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</si>
  <si>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</si>
  <si>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</si>
  <si>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</si>
  <si>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</si>
  <si>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</si>
  <si>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</si>
  <si>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</si>
  <si>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</si>
  <si>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</si>
  <si>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</si>
  <si>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</si>
  <si>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</si>
  <si>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</si>
  <si>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</si>
  <si>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</si>
  <si>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</si>
  <si>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</si>
  <si>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</si>
  <si>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</si>
  <si>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</si>
  <si>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</si>
  <si>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</si>
  <si>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</si>
  <si>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</si>
  <si>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</si>
  <si>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</si>
  <si>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</si>
  <si>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</si>
  <si>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</si>
  <si>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</si>
  <si>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</si>
  <si>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</si>
  <si>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</si>
  <si>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</si>
  <si>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</si>
  <si>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</si>
  <si>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</si>
  <si>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</si>
  <si>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</si>
  <si>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</si>
  <si>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</si>
  <si>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</si>
  <si>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</si>
  <si>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</si>
  <si>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</si>
  <si>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</si>
  <si>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</si>
  <si>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</si>
  <si>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</si>
  <si>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</si>
  <si>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</si>
  <si>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</si>
  <si>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</si>
  <si>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</si>
  <si>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</si>
  <si>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</si>
  <si>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</si>
  <si>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</si>
  <si>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</si>
  <si>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</si>
  <si>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</si>
  <si>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</si>
  <si>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</si>
  <si>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</si>
  <si>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</si>
  <si>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</si>
  <si>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</si>
  <si>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</si>
  <si>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</si>
  <si>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</si>
  <si>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</si>
  <si>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</si>
  <si>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</si>
  <si>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</si>
  <si>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</si>
  <si>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</si>
  <si>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</si>
  <si>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</si>
  <si>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</si>
  <si>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</si>
  <si>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</si>
  <si>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</si>
  <si>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</si>
  <si>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</si>
  <si>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</si>
  <si>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</si>
  <si>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</si>
  <si>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</si>
  <si>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</si>
  <si>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</si>
  <si>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</si>
  <si>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</si>
  <si>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</si>
  <si>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</si>
  <si>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</si>
  <si>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</si>
  <si>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</si>
  <si>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</si>
  <si>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</si>
  <si>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</si>
  <si>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</si>
  <si>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</si>
  <si>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</si>
  <si>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</si>
  <si>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</si>
  <si>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</si>
  <si>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</si>
  <si>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</si>
  <si>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</si>
  <si>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</si>
  <si>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</si>
  <si>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</si>
  <si>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</si>
  <si>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</si>
  <si>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</si>
  <si>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</si>
  <si>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</si>
  <si>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</si>
  <si>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</si>
  <si>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</si>
  <si>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</si>
  <si>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</si>
  <si>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</si>
  <si>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</si>
  <si>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</si>
  <si>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</si>
  <si>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</si>
  <si>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</si>
  <si>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</si>
  <si>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</si>
  <si>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</si>
  <si>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</si>
  <si>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</si>
  <si>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</si>
  <si>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</si>
  <si>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</si>
  <si>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</si>
  <si>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</si>
  <si>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</si>
  <si>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</si>
  <si>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</si>
  <si>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</si>
  <si>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</si>
  <si>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</si>
  <si>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</si>
  <si>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</si>
  <si>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</si>
  <si>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</si>
  <si>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</si>
  <si>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</si>
  <si>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</si>
  <si>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</si>
  <si>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</si>
  <si>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</si>
  <si>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</si>
  <si>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</si>
  <si>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</si>
  <si>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</si>
  <si>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</si>
  <si>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</si>
  <si>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</si>
  <si>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</si>
  <si>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</si>
  <si>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</si>
  <si>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</si>
  <si>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</si>
  <si>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</si>
  <si>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</si>
  <si>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</si>
  <si>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</si>
  <si>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</si>
  <si>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</si>
  <si>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</si>
  <si>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</si>
  <si>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</si>
  <si>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</si>
  <si>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</si>
  <si>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</si>
  <si>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</si>
  <si>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</si>
  <si>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</si>
  <si>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</si>
  <si>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</si>
  <si>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</si>
  <si>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</si>
  <si>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</si>
  <si>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</si>
  <si>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</si>
  <si>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</si>
  <si>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</si>
  <si>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</si>
  <si>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</si>
  <si>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</si>
  <si>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</si>
  <si>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</si>
  <si>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</si>
  <si>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</si>
  <si>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</si>
  <si>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</si>
  <si>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</si>
  <si>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</si>
  <si>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</si>
  <si>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</si>
  <si>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</si>
  <si>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</si>
  <si>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</si>
  <si>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</si>
  <si>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</si>
  <si>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</si>
  <si>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</si>
  <si>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</si>
  <si>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</si>
  <si>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</si>
  <si>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</si>
  <si>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</si>
  <si>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</si>
  <si>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</si>
  <si>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</si>
  <si>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</si>
  <si>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</si>
  <si>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</si>
  <si>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</si>
  <si>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</si>
  <si>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</si>
  <si>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</si>
  <si>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</si>
  <si>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</si>
  <si>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</si>
  <si>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</si>
  <si>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</si>
  <si>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</si>
  <si>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</si>
  <si>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</si>
  <si>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</si>
  <si>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</si>
  <si>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</si>
  <si>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</si>
  <si>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</si>
  <si>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</si>
  <si>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</si>
  <si>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</si>
  <si>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</si>
  <si>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</si>
  <si>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</si>
  <si>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</si>
  <si>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</si>
  <si>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</si>
  <si>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</si>
  <si>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</si>
  <si>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</si>
  <si>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</si>
  <si>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</si>
  <si>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</si>
  <si>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</si>
  <si>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</si>
  <si>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</si>
  <si>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</si>
  <si>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</si>
  <si>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</si>
  <si>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</si>
  <si>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</si>
  <si>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</si>
  <si>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</si>
  <si>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</si>
  <si>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</si>
  <si>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</si>
  <si>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</si>
  <si>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</si>
  <si>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</si>
  <si>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</si>
  <si>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</si>
  <si>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</si>
  <si>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</si>
  <si>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</si>
  <si>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</si>
  <si>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</si>
  <si>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</si>
  <si>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</si>
  <si>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</si>
  <si>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</si>
  <si>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</si>
  <si>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</si>
  <si>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</si>
  <si>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</si>
  <si>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</si>
  <si>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</si>
  <si>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</si>
  <si>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</si>
  <si>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</si>
  <si>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</si>
  <si>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</si>
  <si>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</si>
  <si>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</si>
  <si>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</si>
  <si>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</si>
  <si>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</si>
  <si>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</si>
  <si>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</si>
  <si>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</si>
  <si>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</si>
  <si>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</si>
  <si>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</si>
  <si>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</si>
  <si>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</si>
  <si>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</si>
  <si>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</si>
  <si>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</si>
  <si>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</si>
  <si>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</si>
  <si>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</si>
  <si>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</si>
  <si>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</si>
  <si>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</si>
  <si>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</si>
  <si>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</si>
  <si>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</si>
  <si>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</si>
  <si>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</si>
  <si>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</si>
  <si>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</si>
  <si>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</si>
  <si>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</si>
  <si>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</si>
  <si>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</si>
  <si>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</si>
  <si>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</si>
  <si>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</si>
  <si>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</si>
  <si>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</si>
  <si>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</si>
  <si>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</si>
  <si>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</si>
  <si>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</si>
  <si>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</si>
  <si>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</si>
  <si>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</si>
  <si>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</si>
  <si>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</si>
  <si>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</si>
  <si>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</si>
  <si>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</si>
  <si>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</si>
  <si>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</si>
  <si>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</si>
  <si>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</si>
  <si>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</si>
  <si>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</si>
  <si>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</si>
  <si>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</si>
  <si>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</si>
  <si>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</si>
  <si>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</si>
  <si>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</si>
  <si>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</si>
  <si>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</si>
  <si>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</si>
  <si>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</si>
  <si>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</si>
  <si>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</si>
  <si>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</si>
  <si>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</si>
  <si>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</si>
  <si>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</si>
  <si>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</si>
  <si>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</si>
  <si>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</si>
  <si>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</si>
  <si>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</si>
  <si>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</si>
  <si>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</si>
  <si>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</si>
  <si>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</si>
  <si>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</si>
  <si>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</si>
  <si>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</si>
  <si>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</si>
  <si>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</si>
  <si>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</si>
  <si>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</si>
  <si>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</si>
  <si>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</si>
  <si>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</si>
  <si>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</si>
  <si>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</si>
  <si>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</si>
  <si>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</si>
  <si>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</si>
  <si>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</si>
  <si>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</si>
  <si>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</si>
  <si>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</si>
  <si>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</si>
  <si>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</si>
  <si>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</si>
  <si>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</si>
  <si>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</si>
  <si>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</si>
  <si>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</si>
  <si>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</si>
  <si>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</si>
  <si>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</si>
  <si>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</si>
  <si>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</si>
  <si>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</si>
  <si>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</si>
  <si>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</si>
  <si>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</si>
  <si>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</si>
  <si>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</si>
  <si>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</si>
  <si>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</si>
  <si>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</si>
  <si>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</si>
  <si>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</si>
  <si>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</si>
  <si>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</si>
  <si>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</si>
  <si>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</si>
  <si>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</si>
  <si>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</si>
  <si>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</si>
  <si>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</si>
  <si>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</si>
  <si>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</si>
  <si>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</si>
  <si>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</si>
  <si>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</si>
  <si>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</si>
  <si>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</si>
  <si>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</si>
  <si>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</si>
  <si>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</si>
  <si>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</si>
  <si>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</si>
  <si>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</si>
  <si>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</si>
  <si>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</si>
  <si>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</si>
  <si>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</si>
  <si>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</si>
  <si>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</si>
  <si>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</si>
  <si>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</si>
  <si>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</si>
  <si>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</si>
  <si>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</si>
  <si>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</si>
  <si>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</si>
  <si>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</si>
  <si>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</si>
  <si>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</si>
  <si>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</si>
  <si>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</si>
  <si>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</si>
  <si>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</si>
  <si>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</si>
  <si>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</si>
  <si>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</si>
  <si>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</si>
  <si>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</si>
  <si>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</si>
  <si>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</si>
  <si>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</si>
  <si>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</si>
  <si>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</si>
  <si>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</si>
  <si>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</si>
  <si>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</si>
  <si>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</si>
  <si>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</si>
  <si>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</si>
  <si>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</si>
  <si>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</si>
  <si>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</si>
  <si>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</si>
  <si>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</si>
  <si>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</si>
  <si>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</si>
  <si>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</si>
  <si>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</si>
  <si>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</si>
  <si>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</si>
  <si>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</si>
  <si>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</si>
  <si>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</si>
  <si>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</si>
  <si>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</si>
  <si>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</si>
  <si>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</si>
  <si>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</si>
  <si>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</si>
  <si>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</si>
  <si>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</si>
  <si>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</si>
  <si>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</si>
  <si>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</si>
  <si>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</si>
  <si>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</si>
  <si>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</si>
  <si>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</si>
  <si>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</si>
  <si>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</si>
  <si>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</si>
  <si>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</si>
  <si>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</si>
  <si>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</si>
  <si>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</si>
  <si>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</si>
  <si>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</si>
  <si>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</si>
  <si>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</si>
  <si>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</si>
  <si>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</si>
  <si>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</si>
  <si>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</si>
  <si>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</si>
  <si>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</si>
  <si>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</si>
  <si>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</si>
  <si>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</si>
  <si>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</si>
  <si>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</si>
  <si>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</si>
  <si>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</si>
  <si>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</si>
  <si>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</si>
  <si>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</si>
  <si>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</si>
  <si>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</si>
  <si>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</si>
  <si>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</si>
  <si>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</si>
  <si>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</si>
  <si>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</si>
  <si>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</si>
  <si>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</si>
  <si>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</si>
  <si>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</si>
  <si>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</si>
  <si>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</si>
  <si>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</si>
  <si>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</si>
  <si>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</si>
  <si>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</si>
  <si>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</si>
  <si>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</si>
  <si>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</si>
  <si>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</si>
  <si>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</si>
  <si>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</si>
  <si>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</si>
  <si>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</si>
  <si>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</si>
  <si>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</si>
  <si>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</si>
  <si>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</si>
  <si>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</si>
  <si>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</si>
  <si>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</si>
  <si>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</si>
  <si>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</si>
  <si>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</si>
  <si>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</si>
  <si>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</si>
  <si>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</si>
  <si>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</si>
  <si>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</si>
  <si>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</si>
  <si>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</si>
  <si>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</si>
  <si>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</si>
  <si>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</si>
  <si>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</si>
  <si>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</si>
  <si>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</si>
  <si>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</si>
  <si>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</si>
  <si>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</si>
  <si>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</si>
  <si>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</si>
  <si>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</si>
  <si>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</si>
  <si>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</si>
  <si>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</si>
  <si>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</si>
  <si>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</si>
  <si>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</si>
  <si>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</si>
  <si>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</si>
  <si>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</si>
  <si>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</si>
  <si>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</si>
  <si>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</si>
  <si>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</si>
  <si>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</si>
  <si>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</si>
  <si>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</si>
  <si>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</si>
  <si>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</si>
  <si>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</si>
  <si>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</si>
  <si>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</si>
  <si>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</si>
  <si>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</si>
  <si>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</si>
  <si>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</si>
  <si>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</si>
  <si>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</si>
  <si>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</si>
  <si>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</si>
  <si>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</si>
  <si>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</si>
  <si>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</si>
  <si>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</si>
  <si>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</si>
  <si>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</si>
  <si>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</si>
  <si>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</si>
  <si>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</si>
  <si>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</si>
  <si>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</si>
  <si>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</si>
  <si>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</si>
  <si>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</si>
  <si>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</si>
  <si>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</si>
  <si>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</si>
  <si>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</si>
  <si>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</si>
  <si>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</si>
  <si>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</si>
  <si>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</si>
  <si>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</si>
  <si>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</si>
  <si>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</si>
  <si>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</si>
  <si>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</si>
  <si>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</si>
  <si>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</si>
  <si>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</si>
  <si>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</si>
  <si>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</si>
  <si>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</si>
  <si>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</si>
  <si>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</si>
  <si>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</si>
  <si>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</si>
  <si>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</si>
  <si>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</si>
  <si>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</si>
  <si>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</si>
  <si>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</si>
  <si>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</si>
  <si>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</si>
  <si>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</si>
  <si>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</si>
  <si>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</si>
  <si>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</si>
  <si>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</si>
  <si>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</si>
  <si>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</si>
  <si>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</si>
  <si>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</si>
  <si>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</si>
  <si>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</si>
  <si>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</si>
  <si>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</si>
  <si>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</si>
  <si>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</si>
  <si>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</si>
  <si>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</si>
  <si>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</si>
  <si>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</si>
  <si>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</si>
  <si>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</si>
  <si>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</si>
  <si>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</si>
  <si>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</si>
  <si>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</si>
  <si>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</si>
  <si>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</si>
  <si>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</si>
  <si>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</si>
  <si>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</si>
  <si>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</si>
  <si>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</si>
  <si>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</si>
  <si>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</si>
  <si>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</si>
  <si>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</si>
  <si>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</si>
  <si>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</si>
  <si>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</si>
  <si>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</si>
  <si>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</si>
  <si>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</si>
  <si>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</si>
  <si>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</si>
  <si>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</si>
  <si>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</si>
  <si>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</si>
  <si>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</si>
  <si>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</si>
  <si>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</si>
  <si>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</si>
  <si>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</si>
  <si>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</si>
  <si>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</si>
  <si>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</si>
  <si>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</si>
  <si>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</si>
  <si>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</si>
  <si>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</si>
  <si>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</si>
  <si>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</si>
  <si>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</si>
  <si>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</si>
  <si>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</si>
  <si>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</si>
  <si>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</si>
  <si>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</si>
  <si>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</si>
  <si>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</si>
  <si>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</si>
  <si>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</si>
  <si>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</si>
  <si>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</si>
  <si>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</si>
  <si>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</si>
  <si>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</si>
  <si>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</si>
  <si>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</si>
  <si>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</si>
  <si>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</si>
  <si>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</si>
  <si>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</si>
  <si>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</si>
  <si>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</si>
  <si>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</si>
  <si>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</si>
  <si>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</si>
  <si>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</si>
  <si>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</si>
  <si>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</si>
  <si>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</si>
  <si>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</si>
  <si>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</si>
  <si>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</si>
  <si>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</si>
  <si>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</si>
  <si>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</si>
  <si>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</si>
  <si>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</si>
  <si>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</si>
  <si>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</si>
  <si>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</si>
  <si>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</si>
  <si>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</si>
  <si>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</si>
  <si>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</si>
  <si>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</si>
  <si>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</si>
  <si>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</si>
  <si>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</si>
  <si>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</si>
  <si>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</si>
  <si>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</si>
  <si>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</si>
  <si>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</si>
  <si>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</si>
  <si>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</si>
  <si>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</si>
  <si>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</si>
  <si>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</si>
  <si>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</si>
  <si>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</si>
  <si>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</si>
  <si>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</si>
  <si>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</si>
  <si>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</si>
  <si>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</si>
  <si>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</si>
  <si>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</si>
  <si>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</si>
  <si>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</si>
  <si>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</si>
  <si>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</si>
  <si>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</si>
  <si>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</si>
  <si>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</si>
  <si>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</si>
  <si>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</si>
  <si>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</si>
  <si>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</si>
  <si>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</si>
  <si>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</si>
  <si>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</si>
  <si>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</si>
  <si>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</si>
  <si>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</si>
  <si>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</si>
  <si>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</si>
  <si>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</si>
  <si>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</si>
  <si>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</si>
  <si>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</si>
  <si>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</si>
  <si>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</si>
  <si>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</si>
  <si>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</si>
  <si>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</si>
  <si>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</si>
  <si>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</si>
  <si>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</si>
  <si>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</si>
  <si>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</si>
  <si>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</si>
  <si>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</si>
  <si>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</si>
  <si>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</si>
  <si>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</si>
  <si>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</si>
  <si>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</si>
  <si>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</si>
  <si>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</si>
  <si>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</si>
  <si>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</si>
  <si>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</si>
  <si>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</si>
  <si>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</si>
  <si>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</si>
  <si>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</si>
  <si>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</si>
  <si>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</si>
  <si>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</si>
  <si>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</si>
  <si>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</si>
  <si>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</si>
  <si>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</si>
  <si>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</si>
  <si>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</si>
  <si>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</si>
  <si>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</si>
  <si>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</si>
  <si>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</si>
  <si>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</si>
  <si>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</si>
  <si>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</si>
  <si>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</si>
  <si>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</si>
  <si>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</si>
  <si>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</si>
  <si>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</si>
  <si>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</si>
  <si>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</si>
  <si>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</si>
  <si>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</si>
  <si>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</si>
  <si>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</si>
  <si>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</si>
  <si>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</si>
  <si>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</si>
  <si>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</si>
  <si>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</si>
  <si>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</si>
  <si>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</si>
  <si>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</si>
  <si>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</si>
  <si>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</si>
  <si>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</si>
  <si>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</si>
  <si>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</si>
  <si>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</si>
  <si>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</si>
  <si>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</si>
  <si>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</si>
  <si>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</si>
  <si>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</si>
  <si>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</si>
  <si>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</si>
  <si>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</si>
  <si>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</si>
  <si>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</si>
  <si>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</si>
  <si>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</si>
  <si>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</si>
  <si>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</si>
  <si>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</si>
  <si>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</si>
  <si>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</si>
  <si>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</si>
  <si>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</si>
  <si>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</si>
  <si>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</si>
  <si>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</si>
  <si>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</si>
  <si>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</si>
  <si>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</si>
  <si>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</si>
  <si>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</si>
  <si>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</si>
  <si>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</si>
  <si>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</si>
  <si>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</si>
  <si>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</si>
  <si>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</si>
  <si>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</si>
  <si>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</si>
  <si>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</si>
  <si>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</si>
  <si>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</si>
  <si>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</si>
  <si>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</si>
  <si>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</si>
  <si>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</si>
  <si>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</si>
  <si>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</si>
  <si>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</si>
  <si>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</si>
  <si>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</si>
  <si>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</si>
  <si>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</si>
  <si>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</si>
  <si>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</si>
  <si>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</si>
  <si>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</si>
  <si>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</si>
  <si>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</si>
  <si>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</si>
  <si>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</si>
  <si>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</si>
  <si>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</si>
  <si>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</si>
  <si>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</si>
  <si>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</si>
  <si>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</si>
  <si>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</si>
  <si>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</si>
  <si>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</si>
  <si>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</si>
  <si>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</si>
  <si>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</si>
  <si>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</si>
  <si>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</si>
  <si>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</si>
  <si>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</si>
  <si>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</si>
  <si>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</si>
  <si>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</si>
  <si>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</si>
  <si>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</si>
  <si>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</si>
  <si>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</si>
  <si>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</si>
  <si>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</si>
  <si>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</si>
  <si>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</si>
  <si>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</si>
  <si>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</si>
  <si>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</si>
  <si>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</si>
  <si>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</si>
  <si>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</si>
  <si>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</si>
  <si>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</si>
  <si>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</si>
  <si>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</si>
  <si>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</si>
  <si>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</si>
  <si>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</si>
  <si>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</si>
  <si>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</si>
  <si>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</si>
  <si>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</si>
  <si>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</si>
  <si>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</si>
  <si>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</si>
  <si>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</si>
  <si>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</si>
  <si>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</si>
  <si>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</si>
  <si>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</si>
  <si>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</si>
  <si>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</si>
  <si>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</si>
  <si>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</si>
  <si>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</si>
  <si>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</si>
  <si>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</si>
  <si>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</si>
  <si>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</si>
  <si>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</si>
  <si>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</si>
  <si>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</si>
  <si>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</si>
  <si>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</si>
  <si>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</si>
  <si>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</si>
  <si>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</si>
  <si>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</si>
  <si>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</si>
  <si>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</si>
  <si>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</si>
  <si>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</si>
  <si>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</si>
  <si>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</si>
  <si>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</si>
  <si>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</si>
  <si>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</si>
  <si>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</si>
  <si>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</si>
  <si>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</si>
  <si>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</si>
  <si>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</si>
  <si>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</si>
  <si>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</si>
  <si>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</si>
  <si>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</si>
  <si>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</si>
  <si>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</si>
  <si>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</si>
  <si>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</si>
  <si>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</si>
  <si>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</si>
  <si>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</si>
  <si>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</si>
  <si>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</si>
  <si>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</si>
  <si>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</si>
  <si>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</si>
  <si>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</si>
  <si>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</si>
  <si>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</si>
  <si>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</si>
  <si>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</si>
  <si>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</si>
  <si>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</si>
  <si>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</si>
  <si>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</si>
  <si>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</si>
  <si>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</si>
  <si>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</si>
  <si>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</si>
  <si>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</si>
  <si>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</si>
  <si>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</si>
  <si>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</si>
  <si>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</si>
  <si>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</si>
  <si>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</si>
  <si>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</si>
  <si>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</si>
  <si>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</si>
  <si>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</si>
  <si>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</si>
  <si>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</si>
  <si>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</si>
  <si>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</si>
  <si>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</si>
  <si>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</si>
  <si>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</si>
  <si>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</si>
  <si>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</si>
  <si>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</si>
  <si>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</si>
  <si>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</si>
  <si>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</si>
  <si>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</si>
  <si>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</si>
  <si>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</si>
  <si>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</si>
  <si>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</si>
  <si>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</si>
  <si>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</si>
  <si>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</si>
  <si>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</si>
  <si>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</si>
  <si>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</si>
  <si>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</si>
  <si>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</si>
  <si>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</si>
  <si>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</si>
  <si>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</si>
  <si>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</si>
  <si>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</si>
  <si>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</si>
  <si>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</si>
  <si>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</si>
  <si>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</si>
  <si>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</si>
  <si>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</si>
  <si>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</si>
  <si>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</si>
  <si>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</si>
  <si>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</si>
  <si>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</si>
  <si>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</si>
  <si>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</si>
  <si>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</si>
  <si>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</si>
  <si>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</si>
  <si>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</si>
  <si>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</si>
  <si>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</si>
  <si>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</si>
  <si>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</si>
  <si>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</si>
  <si>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</si>
  <si>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</si>
  <si>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</si>
  <si>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</si>
  <si>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</si>
  <si>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</si>
  <si>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</si>
  <si>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</si>
  <si>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</si>
  <si>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</si>
  <si>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</si>
  <si>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</si>
  <si>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</si>
  <si>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</si>
  <si>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</si>
  <si>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</si>
  <si>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</si>
  <si>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</si>
  <si>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</si>
  <si>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</si>
  <si>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</si>
  <si>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</si>
  <si>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</si>
  <si>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</si>
  <si>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</si>
  <si>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</si>
  <si>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</si>
  <si>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</si>
  <si>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</si>
  <si>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</si>
  <si>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</si>
  <si>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</si>
  <si>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</si>
  <si>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</si>
  <si>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</si>
  <si>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</si>
  <si>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</si>
  <si>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</si>
  <si>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</si>
  <si>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</si>
  <si>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</si>
  <si>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</si>
  <si>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</si>
  <si>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</si>
  <si>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</si>
  <si>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</si>
  <si>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</si>
  <si>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</si>
  <si>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</si>
  <si>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</si>
  <si>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</si>
  <si>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</si>
  <si>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</si>
  <si>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</si>
  <si>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</si>
  <si>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</si>
  <si>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</si>
  <si>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</si>
  <si>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</si>
  <si>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</si>
  <si>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</si>
  <si>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</si>
  <si>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</si>
  <si>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</si>
  <si>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</si>
  <si>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</si>
  <si>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</si>
  <si>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</si>
  <si>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</si>
  <si>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</si>
  <si>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</si>
  <si>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</si>
  <si>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</si>
  <si>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</si>
  <si>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</si>
  <si>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</si>
  <si>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</si>
  <si>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</si>
  <si>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</si>
  <si>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</si>
  <si>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</si>
  <si>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</si>
  <si>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</si>
  <si>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</si>
  <si>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</si>
  <si>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</si>
  <si>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</si>
  <si>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</si>
  <si>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</si>
  <si>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</si>
  <si>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</si>
  <si>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</si>
  <si>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</si>
  <si>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</si>
  <si>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</si>
  <si>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</si>
  <si>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</si>
  <si>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</si>
  <si>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</si>
  <si>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</si>
  <si>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</si>
  <si>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</si>
  <si>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</si>
  <si>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</si>
  <si>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</si>
  <si>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</si>
  <si>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</si>
  <si>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</si>
  <si>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</si>
  <si>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</si>
  <si>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</si>
  <si>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</si>
  <si>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</si>
  <si>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</si>
  <si>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</si>
  <si>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</si>
  <si>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</si>
  <si>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</si>
  <si>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</si>
  <si>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</si>
  <si>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</si>
  <si>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</si>
  <si>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</si>
  <si>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</si>
  <si>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</si>
  <si>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</si>
  <si>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</si>
  <si>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</si>
  <si>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</si>
  <si>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</si>
  <si>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</si>
  <si>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</si>
  <si>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</si>
  <si>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</si>
  <si>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</si>
  <si>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</si>
  <si>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</si>
  <si>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</si>
  <si>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</si>
  <si>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</si>
  <si>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</si>
  <si>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</si>
  <si>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</si>
  <si>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</si>
  <si>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</si>
  <si>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</si>
  <si>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</si>
  <si>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</si>
  <si>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</si>
  <si>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</si>
  <si>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</si>
  <si>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</si>
  <si>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</si>
  <si>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</si>
  <si>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</si>
  <si>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</si>
  <si>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</si>
  <si>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</si>
  <si>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</si>
  <si>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</si>
  <si>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</si>
  <si>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</si>
  <si>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</si>
  <si>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</si>
  <si>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</si>
  <si>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</si>
  <si>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</si>
  <si>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</si>
  <si>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</si>
  <si>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</si>
  <si>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</si>
  <si>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</si>
  <si>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</si>
  <si>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</si>
  <si>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</si>
  <si>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</si>
  <si>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</si>
  <si>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</si>
  <si>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</si>
  <si>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</si>
  <si>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</si>
  <si>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</si>
  <si>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</si>
  <si>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</si>
  <si>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</si>
  <si>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</si>
  <si>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</si>
  <si>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</si>
  <si>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</si>
  <si>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</si>
  <si>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</si>
  <si>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</si>
  <si>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</si>
  <si>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</si>
  <si>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</si>
  <si>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</si>
  <si>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</si>
  <si>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</si>
  <si>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</si>
  <si>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</si>
  <si>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</si>
  <si>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</si>
  <si>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</si>
  <si>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</si>
  <si>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</si>
  <si>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</si>
  <si>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</si>
  <si>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</si>
  <si>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</si>
  <si>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</si>
  <si>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</si>
  <si>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</si>
  <si>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</si>
  <si>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</si>
  <si>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</si>
  <si>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</si>
  <si>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</si>
  <si>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</si>
  <si>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</si>
  <si>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</si>
  <si>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</si>
  <si>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</si>
  <si>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</si>
  <si>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</si>
  <si>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</si>
  <si>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</si>
  <si>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</si>
  <si>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</si>
  <si>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</si>
  <si>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</si>
  <si>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</si>
  <si>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</si>
  <si>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</si>
  <si>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</si>
  <si>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</si>
  <si>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</si>
  <si>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</si>
  <si>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</si>
  <si>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</si>
  <si>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</si>
  <si>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</si>
  <si>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</si>
  <si>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</si>
  <si>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</si>
  <si>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</si>
  <si>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</si>
  <si>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</si>
  <si>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</si>
  <si>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</si>
  <si>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</si>
  <si>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</si>
  <si>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</si>
  <si>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</si>
  <si>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</si>
  <si>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</si>
  <si>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</si>
  <si>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</si>
  <si>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</si>
  <si>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</si>
  <si>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</si>
  <si>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</si>
  <si>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</si>
  <si>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</si>
  <si>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</si>
  <si>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</si>
  <si>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</si>
  <si>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</si>
  <si>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</si>
  <si>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</si>
  <si>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</si>
  <si>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</si>
  <si>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</si>
  <si>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</si>
  <si>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</si>
  <si>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</si>
  <si>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</si>
  <si>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</si>
  <si>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</si>
  <si>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</si>
  <si>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</si>
  <si>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</si>
  <si>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</si>
  <si>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</si>
  <si>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</si>
  <si>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</si>
  <si>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</si>
  <si>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</si>
  <si>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</si>
  <si>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</si>
  <si>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</si>
  <si>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</si>
  <si>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</si>
  <si>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</si>
  <si>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</si>
  <si>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</si>
  <si>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</si>
  <si>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</si>
  <si>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</si>
  <si>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</si>
  <si>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</si>
  <si>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</si>
  <si>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</si>
  <si>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</si>
  <si>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</si>
  <si>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</si>
  <si>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</si>
  <si>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</si>
  <si>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</si>
  <si>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</si>
  <si>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</si>
  <si>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</si>
  <si>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</si>
  <si>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</si>
  <si>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</si>
  <si>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</si>
  <si>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</si>
  <si>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</si>
  <si>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</si>
  <si>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</si>
  <si>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</si>
  <si>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</si>
  <si>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</si>
  <si>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</si>
  <si>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</si>
  <si>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</si>
  <si>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</si>
  <si>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</si>
  <si>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</si>
  <si>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</si>
  <si>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</si>
  <si>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</si>
  <si>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</si>
  <si>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</si>
  <si>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</si>
  <si>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</si>
  <si>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</si>
  <si>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</si>
  <si>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</si>
  <si>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</si>
  <si>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</si>
  <si>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</si>
  <si>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</si>
  <si>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</si>
  <si>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</si>
  <si>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</si>
  <si>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</si>
  <si>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</si>
  <si>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</si>
  <si>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</si>
  <si>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</si>
  <si>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</si>
  <si>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</si>
  <si>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</si>
  <si>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</si>
  <si>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</si>
  <si>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</si>
  <si>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</si>
  <si>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</si>
  <si>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</si>
  <si>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</si>
  <si>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</si>
  <si>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</si>
  <si>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</si>
  <si>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</si>
  <si>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</si>
  <si>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</si>
  <si>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</si>
  <si>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</si>
  <si>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</si>
  <si>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</si>
  <si>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</si>
  <si>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</si>
  <si>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</si>
  <si>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</si>
  <si>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</si>
  <si>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</si>
  <si>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</si>
  <si>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</si>
  <si>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</si>
  <si>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</si>
  <si>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</si>
  <si>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</si>
  <si>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</si>
  <si>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</si>
  <si>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</si>
  <si>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</si>
  <si>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</si>
  <si>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</si>
  <si>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</si>
  <si>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</si>
  <si>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</si>
  <si>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</si>
  <si>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</si>
  <si>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</si>
  <si>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</si>
  <si>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</si>
  <si>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</si>
  <si>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</si>
  <si>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</si>
  <si>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</si>
  <si>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</si>
  <si>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</si>
  <si>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</si>
  <si>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</si>
  <si>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</si>
  <si>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</si>
  <si>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</si>
  <si>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</si>
  <si>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</si>
  <si>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</si>
  <si>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</si>
  <si>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</si>
  <si>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</si>
  <si>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</si>
  <si>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</si>
  <si>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</si>
  <si>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</si>
  <si>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</si>
  <si>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</si>
  <si>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</si>
  <si>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</si>
  <si>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</si>
  <si>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</si>
  <si>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</si>
  <si>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</si>
  <si>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</si>
  <si>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</si>
  <si>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</si>
  <si>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</si>
  <si>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</si>
  <si>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</si>
  <si>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</si>
  <si>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</si>
  <si>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</si>
  <si>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</si>
  <si>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</si>
  <si>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</si>
  <si>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</si>
  <si>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</si>
  <si>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</si>
  <si>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</si>
  <si>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</si>
  <si>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</si>
  <si>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</si>
  <si>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</si>
  <si>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</si>
  <si>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</si>
  <si>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</si>
  <si>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</si>
  <si>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</si>
  <si>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</si>
  <si>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</si>
  <si>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</si>
  <si>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</si>
  <si>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</si>
  <si>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</si>
  <si>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</si>
  <si>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</si>
  <si>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</si>
  <si>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</si>
  <si>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</si>
  <si>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</si>
  <si>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</si>
  <si>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</si>
  <si>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</si>
  <si>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</si>
  <si>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</si>
  <si>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</si>
  <si>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</si>
  <si>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</si>
  <si>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</si>
  <si>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</si>
  <si>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</si>
  <si>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</si>
  <si>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</si>
  <si>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</si>
  <si>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</si>
  <si>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</si>
  <si>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</si>
  <si>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</si>
  <si>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</si>
  <si>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</si>
  <si>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</si>
  <si>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</si>
  <si>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</si>
  <si>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</si>
  <si>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</si>
  <si>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</si>
  <si>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</si>
  <si>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</si>
  <si>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</si>
  <si>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</si>
  <si>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</si>
  <si>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</si>
  <si>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</si>
  <si>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</si>
  <si>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</si>
  <si>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</si>
  <si>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</si>
  <si>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</si>
  <si>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</si>
  <si>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</si>
  <si>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</si>
  <si>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</si>
  <si>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</si>
  <si>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</si>
  <si>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</si>
  <si>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</si>
  <si>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</si>
  <si>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</si>
  <si>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</si>
  <si>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</si>
  <si>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</si>
  <si>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</si>
  <si>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</si>
  <si>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</si>
  <si>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</si>
  <si>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</si>
  <si>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</si>
  <si>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</si>
  <si>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</si>
  <si>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</si>
  <si>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</si>
  <si>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</si>
  <si>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</si>
  <si>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</si>
  <si>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</si>
  <si>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</si>
  <si>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</si>
  <si>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</si>
  <si>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</si>
  <si>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</si>
  <si>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</si>
  <si>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</si>
  <si>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</si>
  <si>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</si>
  <si>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</si>
  <si>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</si>
  <si>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</si>
  <si>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</si>
  <si>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</si>
  <si>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</si>
  <si>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</si>
  <si>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</si>
  <si>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</si>
  <si>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</si>
  <si>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</si>
  <si>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</si>
  <si>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</si>
  <si>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</si>
  <si>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</si>
  <si>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</si>
  <si>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</si>
  <si>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</si>
  <si>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</si>
  <si>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</si>
  <si>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</si>
  <si>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</si>
  <si>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</si>
  <si>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</si>
  <si>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</si>
  <si>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</si>
  <si>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</si>
  <si>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</si>
  <si>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</si>
  <si>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</si>
  <si>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</si>
  <si>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</si>
  <si>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</si>
  <si>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</si>
  <si>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</si>
  <si>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</si>
  <si>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</si>
  <si>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</si>
  <si>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</si>
  <si>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</si>
  <si>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</si>
  <si>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</si>
  <si>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</si>
  <si>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</si>
  <si>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</si>
  <si>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</si>
  <si>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</si>
  <si>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</si>
  <si>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</si>
  <si>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</si>
  <si>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</si>
  <si>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</si>
  <si>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</si>
  <si>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</si>
  <si>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</si>
  <si>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</si>
  <si>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</si>
  <si>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</si>
  <si>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</si>
  <si>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</si>
  <si>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</si>
  <si>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</si>
  <si>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</si>
  <si>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</si>
  <si>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</si>
  <si>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</si>
  <si>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</si>
  <si>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</si>
  <si>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</si>
  <si>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</si>
  <si>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</si>
  <si>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</si>
  <si>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</si>
  <si>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</si>
  <si>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</si>
  <si>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</si>
  <si>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</si>
  <si>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</si>
  <si>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</si>
  <si>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</si>
  <si>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</si>
  <si>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</si>
  <si>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</si>
  <si>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</si>
  <si>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</si>
  <si>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</si>
  <si>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</si>
  <si>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</si>
  <si>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</si>
  <si>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</si>
  <si>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</si>
  <si>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</si>
  <si>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</si>
  <si>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</si>
  <si>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</si>
  <si>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</si>
  <si>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</si>
  <si>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</si>
  <si>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</si>
  <si>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</si>
  <si>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</si>
  <si>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</si>
  <si>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</si>
  <si>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</si>
  <si>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</si>
  <si>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</si>
  <si>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</si>
  <si>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</si>
  <si>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</si>
  <si>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</si>
  <si>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</si>
  <si>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</si>
  <si>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</si>
  <si>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</si>
  <si>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</si>
  <si>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</si>
  <si>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</si>
  <si>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</si>
  <si>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</si>
  <si>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</si>
  <si>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</si>
  <si>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</si>
  <si>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</si>
  <si>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</si>
  <si>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</si>
  <si>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</si>
  <si>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</si>
  <si>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</si>
  <si>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</si>
  <si>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</si>
  <si>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</si>
  <si>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</si>
  <si>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</si>
  <si>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</si>
  <si>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</si>
  <si>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</si>
  <si>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</si>
  <si>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</si>
  <si>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</si>
  <si>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</si>
  <si>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</si>
  <si>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</si>
  <si>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</si>
  <si>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</si>
  <si>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</si>
  <si>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</si>
  <si>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</si>
  <si>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</si>
  <si>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</si>
  <si>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</si>
  <si>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</si>
  <si>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</si>
  <si>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</si>
  <si>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</si>
  <si>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</si>
  <si>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</si>
  <si>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</si>
  <si>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</si>
  <si>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</si>
  <si>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</si>
  <si>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</si>
  <si>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</si>
  <si>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</si>
  <si>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</si>
  <si>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</si>
  <si>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</si>
  <si>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</si>
  <si>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</si>
  <si>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</si>
  <si>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</si>
  <si>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</si>
  <si>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</si>
  <si>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</si>
  <si>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</si>
  <si>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</si>
  <si>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</si>
  <si>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</si>
  <si>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</si>
  <si>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</si>
  <si>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</si>
  <si>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</si>
  <si>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</si>
  <si>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</si>
  <si>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</si>
  <si>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</si>
  <si>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</si>
  <si>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</si>
  <si>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</si>
  <si>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</si>
  <si>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</si>
  <si>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</si>
  <si>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</si>
  <si>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</si>
  <si>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</si>
  <si>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</si>
  <si>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</si>
  <si>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</si>
  <si>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</si>
  <si>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</si>
  <si>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</si>
  <si>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</si>
  <si>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</si>
  <si>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</si>
  <si>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</si>
  <si>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</si>
  <si>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</si>
  <si>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</si>
  <si>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</si>
  <si>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</si>
  <si>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</si>
  <si>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</si>
  <si>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</si>
  <si>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</si>
  <si>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</si>
  <si>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</si>
  <si>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</si>
  <si>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</si>
  <si>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</si>
  <si>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</si>
  <si>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</si>
  <si>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</si>
  <si>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</si>
  <si>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</si>
  <si>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</si>
  <si>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</si>
  <si>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</si>
  <si>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</si>
  <si>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</si>
  <si>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</si>
  <si>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</si>
  <si>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</si>
  <si>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</si>
  <si>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</si>
  <si>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</si>
  <si>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</si>
  <si>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</si>
  <si>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</si>
  <si>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</si>
  <si>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</si>
  <si>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</si>
  <si>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</si>
  <si>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</si>
  <si>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</si>
  <si>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</si>
  <si>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</si>
  <si>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</si>
  <si>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</si>
  <si>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</si>
  <si>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</si>
  <si>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</si>
  <si>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</si>
  <si>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</si>
  <si>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</si>
  <si>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</si>
  <si>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</si>
  <si>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</si>
  <si>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</si>
  <si>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</si>
  <si>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</si>
  <si>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</si>
  <si>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</si>
  <si>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</si>
  <si>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</si>
  <si>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</si>
  <si>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</si>
  <si>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</si>
  <si>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</si>
  <si>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</si>
  <si>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</si>
  <si>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</si>
  <si>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</si>
  <si>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</si>
  <si>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</si>
  <si>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</si>
  <si>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</si>
  <si>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</si>
  <si>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</si>
  <si>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</si>
  <si>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</si>
  <si>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</si>
  <si>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</si>
  <si>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</si>
  <si>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</si>
  <si>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</si>
  <si>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</si>
  <si>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</si>
  <si>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</si>
  <si>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</si>
  <si>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</si>
  <si>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</si>
  <si>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</si>
  <si>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</si>
  <si>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</si>
  <si>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</si>
  <si>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</si>
  <si>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</si>
  <si>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</si>
  <si>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</si>
  <si>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</si>
  <si>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</si>
  <si>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</si>
  <si>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</si>
  <si>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</si>
  <si>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</si>
  <si>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</si>
  <si>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</si>
  <si>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</si>
  <si>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</si>
  <si>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</si>
  <si>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</si>
  <si>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</si>
  <si>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</si>
  <si>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</si>
  <si>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</si>
  <si>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</si>
  <si>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</si>
  <si>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</si>
  <si>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</si>
  <si>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</si>
  <si>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</si>
  <si>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</si>
  <si>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</si>
  <si>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</si>
  <si>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</si>
  <si>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</si>
  <si>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</si>
  <si>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</si>
  <si>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</si>
  <si>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</si>
  <si>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</si>
  <si>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</si>
  <si>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</si>
  <si>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</si>
  <si>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</si>
  <si>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</si>
  <si>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</si>
  <si>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</si>
  <si>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</si>
  <si>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</si>
  <si>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</si>
  <si>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</si>
  <si>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</si>
  <si>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</si>
  <si>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</si>
  <si>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</si>
  <si>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</si>
  <si>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</si>
  <si>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</si>
  <si>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</si>
  <si>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</si>
  <si>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</si>
  <si>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</si>
  <si>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</si>
  <si>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</si>
  <si>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</si>
  <si>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</si>
  <si>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</si>
  <si>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</si>
  <si>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</si>
  <si>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</si>
  <si>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</si>
  <si>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</si>
  <si>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</si>
  <si>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</si>
  <si>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</si>
  <si>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</si>
  <si>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</si>
  <si>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</si>
  <si>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</si>
  <si>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</si>
  <si>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</si>
  <si>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</si>
  <si>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</si>
  <si>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</si>
  <si>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</si>
  <si>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</si>
  <si>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</si>
  <si>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</si>
  <si>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</si>
  <si>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</si>
  <si>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</si>
  <si>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</si>
  <si>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</si>
  <si>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</si>
  <si>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</si>
  <si>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</si>
  <si>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</si>
  <si>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</si>
  <si>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</si>
  <si>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</si>
  <si>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</si>
  <si>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</si>
  <si>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</si>
  <si>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</si>
  <si>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</si>
  <si>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</si>
  <si>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</si>
  <si>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</si>
  <si>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</si>
  <si>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</si>
  <si>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</si>
  <si>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</si>
  <si>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</si>
  <si>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</si>
  <si>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</si>
  <si>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</si>
  <si>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</si>
  <si>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</si>
  <si>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</si>
  <si>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</si>
  <si>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</si>
  <si>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</si>
  <si>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</si>
  <si>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</si>
  <si>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</si>
  <si>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</si>
  <si>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</si>
  <si>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</si>
  <si>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</si>
  <si>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</si>
  <si>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</si>
  <si>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</si>
  <si>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</si>
  <si>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</si>
  <si>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</si>
  <si>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</si>
  <si>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</si>
  <si>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</si>
  <si>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</si>
  <si>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</si>
  <si>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</si>
  <si>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</si>
  <si>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</si>
  <si>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</si>
  <si>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</si>
  <si>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</si>
  <si>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</si>
  <si>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</si>
  <si>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</si>
  <si>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</si>
  <si>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</si>
  <si>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</si>
  <si>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</si>
  <si>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</si>
  <si>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</si>
  <si>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</si>
  <si>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</si>
  <si>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</si>
  <si>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</si>
  <si>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</si>
  <si>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</si>
  <si>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</si>
  <si>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</si>
  <si>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</si>
  <si>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</si>
  <si>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</si>
  <si>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</si>
  <si>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</si>
  <si>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</si>
  <si>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</si>
  <si>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</si>
  <si>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</si>
  <si>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</si>
  <si>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</si>
  <si>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</si>
  <si>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</si>
  <si>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</si>
  <si>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</si>
  <si>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</si>
  <si>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</si>
  <si>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</si>
  <si>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</si>
  <si>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</si>
  <si>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</si>
  <si>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</si>
  <si>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</si>
  <si>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</si>
  <si>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</si>
  <si>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</si>
  <si>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</si>
  <si>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</si>
  <si>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</si>
  <si>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</si>
  <si>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</si>
  <si>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</si>
  <si>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</si>
  <si>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</si>
  <si>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</si>
  <si>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</si>
  <si>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</si>
  <si>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</si>
  <si>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</si>
  <si>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</si>
  <si>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</si>
  <si>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</si>
  <si>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</si>
  <si>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</si>
  <si>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</si>
  <si>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</si>
  <si>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</si>
  <si>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</si>
  <si>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</si>
  <si>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</si>
  <si>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</si>
  <si>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</si>
  <si>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</si>
  <si>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</si>
  <si>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</si>
  <si>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</si>
  <si>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</si>
  <si>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</si>
  <si>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</si>
  <si>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</si>
  <si>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</si>
  <si>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</si>
  <si>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</si>
  <si>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</si>
  <si>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</si>
  <si>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</si>
  <si>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</si>
  <si>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</si>
  <si>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</si>
  <si>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</si>
  <si>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</si>
  <si>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</si>
  <si>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</si>
  <si>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</si>
  <si>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</si>
  <si>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</si>
  <si>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</si>
  <si>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</si>
  <si>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</si>
  <si>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</si>
  <si>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</si>
  <si>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</si>
  <si>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</si>
  <si>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</si>
  <si>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</si>
  <si>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</si>
  <si>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</si>
  <si>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</si>
  <si>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</si>
  <si>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</si>
  <si>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</si>
  <si>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</si>
  <si>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</si>
  <si>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</si>
  <si>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</si>
  <si>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</si>
  <si>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</si>
  <si>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</si>
  <si>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</si>
  <si>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</si>
  <si>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</si>
  <si>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</si>
  <si>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</si>
  <si>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</si>
  <si>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</si>
  <si>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</si>
  <si>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</si>
  <si>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</si>
  <si>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</si>
  <si>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</si>
  <si>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</si>
  <si>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</si>
  <si>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</si>
  <si>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</si>
  <si>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</si>
  <si>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</si>
  <si>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</si>
  <si>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</si>
  <si>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</si>
  <si>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</si>
  <si>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</si>
  <si>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</si>
  <si>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</si>
  <si>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</si>
  <si>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</si>
  <si>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</si>
  <si>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</si>
  <si>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</si>
  <si>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</si>
  <si>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</si>
  <si>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</si>
  <si>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</si>
  <si>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</si>
  <si>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</si>
  <si>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</si>
  <si>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</si>
  <si>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</si>
  <si>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</si>
  <si>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</si>
  <si>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</si>
  <si>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</si>
  <si>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</si>
  <si>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</si>
  <si>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</si>
  <si>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</si>
  <si>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</si>
  <si>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</si>
  <si>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</si>
  <si>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</si>
  <si>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</si>
  <si>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</si>
  <si>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</si>
  <si>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</si>
  <si>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</si>
  <si>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</si>
  <si>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</si>
  <si>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</si>
  <si>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</si>
  <si>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</si>
  <si>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</si>
  <si>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</si>
  <si>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</si>
  <si>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</si>
  <si>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</si>
  <si>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</si>
  <si>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</si>
  <si>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</si>
  <si>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</si>
  <si>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</si>
  <si>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</si>
  <si>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</si>
  <si>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</si>
  <si>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</si>
  <si>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</si>
  <si>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</si>
  <si>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</si>
  <si>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</si>
  <si>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</si>
  <si>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</si>
  <si>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</si>
  <si>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</si>
  <si>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</si>
  <si>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</si>
  <si>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</si>
  <si>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</si>
  <si>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</si>
  <si>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</si>
  <si>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</si>
  <si>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</si>
  <si>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</si>
  <si>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</si>
  <si>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</si>
  <si>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</si>
  <si>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</si>
  <si>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</si>
  <si>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</si>
  <si>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</si>
  <si>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</si>
  <si>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</si>
  <si>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</si>
  <si>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</si>
  <si>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</si>
  <si>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</si>
  <si>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</si>
  <si>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</si>
  <si>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</si>
  <si>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</si>
  <si>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</si>
  <si>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</si>
  <si>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</si>
  <si>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</si>
  <si>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</si>
  <si>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</si>
  <si>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</si>
  <si>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</si>
  <si>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</si>
  <si>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</si>
  <si>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</si>
  <si>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</si>
  <si>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</si>
  <si>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</si>
  <si>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</si>
  <si>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</si>
  <si>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</si>
  <si>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</si>
  <si>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</si>
  <si>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</si>
  <si>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</si>
  <si>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</si>
  <si>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</si>
  <si>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</si>
  <si>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</si>
  <si>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</si>
  <si>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</si>
  <si>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</si>
  <si>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</si>
  <si>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</si>
  <si>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</si>
  <si>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</si>
  <si>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</si>
  <si>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</si>
  <si>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</si>
  <si>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</si>
  <si>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</si>
  <si>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</si>
  <si>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</si>
  <si>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</si>
  <si>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</si>
  <si>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</si>
  <si>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</si>
  <si>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</si>
  <si>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</si>
  <si>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</si>
  <si>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</si>
  <si>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</si>
  <si>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</si>
  <si>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</si>
  <si>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</si>
  <si>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</si>
  <si>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</si>
  <si>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</si>
  <si>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</si>
  <si>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</si>
  <si>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</si>
  <si>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</si>
  <si>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</si>
  <si>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</si>
  <si>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</si>
  <si>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</si>
  <si>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</si>
  <si>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</si>
  <si>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</si>
  <si>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</si>
  <si>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</si>
  <si>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</si>
  <si>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</si>
  <si>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</si>
  <si>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</si>
  <si>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</si>
  <si>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</si>
  <si>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</si>
  <si>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</si>
  <si>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</si>
  <si>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</si>
  <si>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</si>
  <si>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</si>
  <si>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</si>
  <si>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</si>
  <si>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</si>
  <si>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</si>
  <si>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</si>
  <si>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</si>
  <si>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</si>
  <si>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</si>
  <si>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</si>
  <si>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</si>
  <si>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</si>
  <si>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</si>
  <si>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</si>
  <si>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</si>
  <si>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</si>
  <si>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</si>
  <si>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</si>
  <si>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</si>
  <si>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</si>
  <si>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</si>
  <si>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</si>
  <si>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</si>
  <si>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</si>
  <si>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</si>
  <si>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</si>
  <si>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</si>
  <si>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</si>
  <si>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</si>
  <si>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</si>
  <si>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</si>
  <si>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</si>
  <si>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</si>
  <si>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</si>
  <si>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</si>
  <si>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</si>
  <si>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</si>
  <si>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</si>
  <si>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</si>
  <si>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</si>
  <si>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</si>
  <si>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</si>
  <si>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</si>
  <si>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</si>
  <si>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</si>
  <si>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</si>
  <si>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</si>
  <si>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</si>
  <si>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</si>
  <si>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</si>
  <si>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</si>
  <si>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</si>
  <si>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</si>
  <si>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</si>
  <si>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</si>
  <si>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</si>
  <si>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</si>
  <si>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</si>
  <si>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</si>
  <si>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</si>
  <si>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</si>
  <si>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</si>
  <si>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</si>
  <si>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</si>
  <si>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</si>
  <si>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</si>
  <si>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</si>
  <si>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</si>
  <si>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</si>
  <si>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</si>
  <si>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</si>
  <si>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</si>
  <si>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</si>
  <si>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</si>
  <si>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</si>
  <si>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</si>
  <si>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</si>
  <si>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</si>
  <si>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</si>
  <si>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</si>
  <si>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</si>
  <si>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</si>
  <si>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</si>
  <si>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</si>
  <si>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</si>
  <si>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</si>
  <si>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</si>
  <si>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</si>
  <si>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</si>
  <si>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</si>
  <si>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</si>
  <si>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</si>
  <si>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</si>
  <si>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</si>
  <si>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</si>
  <si>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</si>
  <si>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</si>
  <si>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</si>
  <si>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</si>
  <si>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</si>
  <si>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</si>
  <si>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</si>
  <si>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</si>
  <si>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</si>
  <si>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</si>
  <si>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</si>
  <si>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</si>
  <si>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</si>
  <si>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</si>
  <si>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</si>
  <si>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</si>
  <si>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</si>
  <si>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</si>
  <si>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</si>
  <si>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</si>
  <si>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</si>
  <si>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</si>
  <si>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</si>
  <si>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</si>
  <si>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</si>
  <si>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</si>
  <si>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</si>
  <si>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</si>
  <si>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</si>
  <si>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</si>
  <si>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</si>
  <si>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</si>
  <si>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</si>
  <si>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</si>
  <si>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</si>
  <si>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</si>
  <si>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</si>
  <si>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</si>
  <si>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</si>
  <si>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</si>
  <si>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</si>
  <si>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</si>
  <si>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</si>
  <si>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</si>
  <si>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</si>
  <si>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</si>
  <si>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</si>
  <si>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</si>
  <si>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</si>
  <si>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</si>
  <si>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</si>
  <si>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</si>
  <si>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</si>
  <si>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</si>
  <si>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</si>
  <si>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</si>
  <si>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</si>
  <si>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</si>
  <si>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</si>
  <si>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</si>
  <si>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</si>
  <si>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</si>
  <si>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</si>
  <si>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</si>
  <si>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</si>
  <si>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</si>
  <si>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</si>
  <si>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</si>
  <si>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</si>
  <si>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</si>
  <si>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</si>
  <si>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</si>
  <si>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</si>
  <si>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</si>
  <si>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</si>
  <si>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</si>
  <si>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</si>
  <si>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</si>
  <si>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</si>
  <si>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</si>
  <si>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</si>
  <si>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</si>
  <si>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</si>
  <si>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</si>
  <si>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</si>
  <si>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</si>
  <si>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</si>
  <si>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</si>
  <si>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</si>
  <si>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</si>
  <si>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</si>
  <si>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</si>
  <si>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</si>
  <si>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</si>
  <si>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</si>
  <si>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</si>
  <si>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</si>
  <si>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</si>
  <si>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</si>
  <si>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</si>
  <si>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</si>
  <si>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</si>
  <si>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</si>
  <si>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</si>
  <si>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</si>
  <si>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</si>
  <si>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</si>
  <si>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</si>
  <si>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</si>
  <si>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</si>
  <si>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</si>
  <si>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</si>
  <si>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</si>
  <si>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</si>
  <si>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</si>
  <si>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</si>
  <si>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</si>
  <si>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</si>
  <si>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</si>
  <si>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</si>
  <si>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</si>
  <si>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</si>
  <si>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</si>
  <si>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</si>
  <si>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</si>
  <si>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</si>
  <si>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</si>
  <si>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</si>
  <si>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</si>
  <si>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</si>
  <si>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</si>
  <si>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</si>
  <si>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</si>
  <si>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</si>
  <si>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</si>
  <si>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</si>
  <si>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</si>
  <si>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</si>
  <si>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</si>
  <si>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</si>
  <si>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</si>
  <si>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</si>
  <si>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</si>
  <si>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</si>
  <si>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</si>
  <si>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</si>
  <si>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</si>
  <si>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</si>
  <si>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</si>
  <si>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</si>
  <si>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</si>
  <si>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</si>
  <si>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</si>
  <si>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</si>
  <si>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</si>
  <si>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</si>
  <si>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</si>
  <si>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</si>
  <si>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</si>
  <si>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</si>
  <si>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</si>
  <si>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</si>
  <si>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</si>
  <si>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</si>
  <si>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</si>
  <si>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</si>
  <si>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</si>
  <si>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</si>
  <si>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</si>
  <si>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</si>
  <si>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</si>
  <si>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</si>
  <si>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</si>
  <si>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</si>
  <si>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</si>
  <si>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</si>
  <si>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</si>
  <si>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</si>
  <si>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</si>
  <si>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</si>
  <si>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</si>
  <si>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</si>
  <si>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</si>
  <si>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</si>
  <si>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</si>
  <si>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</si>
  <si>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</si>
  <si>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</si>
  <si>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</si>
  <si>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</si>
  <si>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</si>
  <si>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</si>
  <si>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</si>
  <si>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</si>
  <si>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</si>
  <si>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</si>
  <si>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</si>
  <si>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</si>
  <si>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</si>
  <si>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</si>
  <si>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</si>
  <si>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</si>
  <si>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</si>
  <si>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</si>
  <si>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</si>
  <si>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</si>
  <si>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</si>
  <si>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</si>
  <si>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</si>
  <si>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</si>
  <si>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</si>
  <si>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</si>
  <si>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</si>
  <si>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</si>
  <si>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</si>
  <si>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</si>
  <si>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</si>
  <si>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</si>
  <si>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</si>
  <si>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</si>
  <si>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</si>
  <si>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</si>
  <si>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</si>
  <si>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</si>
  <si>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</si>
  <si>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</si>
  <si>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</si>
  <si>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</si>
  <si>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</si>
  <si>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</si>
  <si>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</si>
  <si>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</si>
  <si>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</si>
  <si>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</si>
  <si>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</si>
  <si>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</si>
  <si>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</si>
  <si>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</si>
  <si>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</si>
  <si>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</si>
  <si>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</si>
  <si>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</si>
  <si>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</si>
  <si>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</si>
  <si>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</si>
  <si>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</si>
  <si>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</si>
  <si>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</si>
  <si>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</si>
  <si>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</si>
  <si>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</si>
  <si>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</si>
  <si>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</si>
  <si>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</si>
  <si>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</si>
  <si>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</si>
  <si>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</si>
  <si>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</si>
  <si>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</si>
  <si>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</si>
  <si>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</si>
  <si>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</si>
  <si>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</si>
  <si>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</si>
  <si>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</si>
  <si>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</si>
  <si>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</si>
  <si>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</si>
  <si>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</si>
  <si>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</si>
  <si>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</si>
  <si>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</si>
  <si>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</si>
  <si>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</si>
  <si>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</si>
  <si>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</si>
  <si>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</si>
  <si>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</si>
  <si>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</si>
  <si>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</si>
  <si>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</si>
  <si>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</si>
  <si>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</si>
  <si>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</si>
  <si>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</si>
  <si>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</si>
  <si>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</si>
  <si>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</si>
  <si>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</si>
  <si>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</si>
  <si>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</si>
  <si>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</si>
  <si>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</si>
  <si>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</si>
  <si>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</si>
  <si>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</si>
  <si>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</si>
  <si>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</si>
  <si>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</si>
  <si>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</si>
  <si>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</si>
  <si>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</si>
  <si>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</si>
  <si>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</si>
  <si>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</si>
  <si>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</si>
  <si>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</si>
  <si>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</si>
  <si>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</si>
  <si>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</si>
  <si>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</si>
  <si>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</si>
  <si>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</si>
  <si>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</si>
  <si>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</si>
  <si>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</si>
  <si>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</si>
  <si>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</si>
  <si>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</si>
  <si>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</si>
  <si>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</si>
  <si>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</si>
  <si>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</si>
  <si>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</si>
  <si>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</si>
  <si>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</si>
  <si>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</si>
  <si>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</si>
  <si>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</si>
  <si>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</si>
  <si>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</si>
  <si>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</si>
  <si>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</si>
  <si>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</si>
  <si>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</si>
  <si>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</si>
  <si>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</si>
  <si>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</si>
  <si>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</si>
  <si>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</si>
  <si>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</si>
  <si>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</si>
  <si>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</si>
  <si>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</si>
  <si>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</si>
  <si>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</si>
  <si>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</si>
  <si>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</si>
  <si>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</si>
  <si>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</si>
  <si>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</si>
  <si>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</si>
  <si>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</si>
  <si>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</si>
  <si>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</si>
  <si>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</si>
  <si>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</si>
  <si>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</si>
  <si>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</si>
  <si>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</si>
  <si>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</si>
  <si>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</si>
  <si>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</si>
  <si>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</si>
  <si>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</si>
  <si>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</si>
  <si>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</si>
  <si>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</si>
  <si>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</si>
  <si>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</si>
  <si>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</si>
  <si>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</si>
  <si>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</si>
  <si>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</si>
  <si>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</si>
  <si>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</si>
  <si>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</si>
  <si>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</si>
  <si>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</si>
  <si>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</si>
  <si>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</si>
  <si>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</si>
  <si>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</si>
  <si>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</si>
  <si>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</si>
  <si>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</si>
  <si>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</si>
  <si>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</si>
  <si>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</si>
  <si>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</si>
  <si>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</si>
  <si>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</si>
  <si>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</si>
  <si>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</si>
  <si>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</si>
  <si>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</si>
  <si>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</si>
  <si>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</si>
  <si>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</si>
  <si>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</si>
  <si>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</si>
  <si>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</si>
  <si>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</si>
  <si>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</si>
  <si>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</si>
  <si>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</si>
  <si>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</si>
  <si>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</si>
  <si>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</si>
  <si>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</si>
  <si>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</si>
  <si>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</si>
  <si>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</si>
  <si>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</si>
  <si>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</si>
  <si>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</si>
  <si>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</si>
  <si>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</si>
  <si>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</si>
  <si>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</si>
  <si>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</si>
  <si>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</si>
  <si>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</si>
  <si>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</si>
  <si>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</si>
  <si>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</si>
  <si>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</si>
  <si>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</si>
  <si>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</si>
  <si>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</si>
  <si>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</si>
  <si>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</si>
  <si>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</si>
  <si>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</si>
  <si>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</si>
  <si>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</si>
  <si>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</si>
  <si>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</si>
  <si>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</si>
  <si>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</si>
  <si>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</si>
  <si>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</si>
  <si>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</si>
  <si>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</si>
  <si>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</si>
  <si>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</si>
  <si>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</si>
  <si>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</si>
  <si>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</si>
  <si>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</si>
  <si>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</si>
  <si>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</si>
  <si>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</si>
  <si>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</si>
  <si>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</si>
  <si>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</si>
  <si>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</si>
  <si>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</si>
  <si>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</si>
  <si>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</si>
  <si>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</si>
  <si>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</si>
  <si>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</si>
  <si>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</si>
  <si>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</si>
  <si>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</si>
  <si>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</si>
  <si>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</si>
  <si>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</si>
  <si>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</si>
  <si>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</si>
  <si>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</si>
  <si>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</si>
  <si>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</si>
  <si>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</si>
  <si>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</si>
  <si>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</si>
  <si>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</si>
  <si>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</si>
  <si>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</si>
  <si>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</si>
  <si>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</si>
  <si>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</si>
  <si>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</si>
  <si>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</si>
  <si>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</si>
  <si>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</si>
  <si>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</si>
  <si>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</si>
  <si>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</si>
  <si>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</si>
  <si>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</si>
  <si>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</si>
  <si>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</si>
  <si>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</si>
  <si>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</si>
  <si>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</si>
  <si>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</si>
  <si>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</si>
  <si>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</si>
  <si>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</si>
  <si>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</si>
  <si>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</si>
  <si>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</si>
  <si>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</si>
  <si>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</si>
  <si>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</si>
  <si>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</si>
  <si>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</si>
  <si>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</si>
  <si>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</si>
  <si>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</si>
  <si>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</si>
  <si>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</si>
  <si>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</si>
  <si>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</si>
  <si>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</si>
  <si>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</si>
  <si>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</si>
  <si>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</si>
  <si>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</si>
  <si>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</si>
  <si>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</si>
  <si>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</si>
  <si>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</si>
  <si>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</si>
  <si>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</si>
  <si>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</si>
  <si>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</si>
  <si>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</si>
  <si>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</si>
  <si>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</si>
  <si>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</si>
  <si>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</si>
  <si>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</si>
  <si>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</si>
  <si>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</si>
  <si>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</si>
  <si>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</si>
  <si>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</si>
  <si>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</si>
  <si>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</si>
  <si>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</si>
  <si>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</si>
  <si>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</si>
  <si>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</si>
  <si>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</si>
  <si>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</si>
  <si>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</si>
  <si>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</si>
  <si>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</si>
  <si>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</si>
  <si>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</si>
  <si>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</si>
  <si>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</si>
  <si>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</si>
  <si>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</si>
  <si>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</si>
  <si>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</si>
  <si>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</si>
  <si>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</si>
  <si>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</si>
  <si>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</si>
  <si>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</si>
  <si>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</si>
  <si>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</si>
  <si>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</si>
  <si>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</si>
  <si>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</si>
  <si>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</si>
  <si>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</si>
  <si>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</si>
  <si>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</si>
  <si>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</si>
  <si>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</si>
  <si>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</si>
  <si>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</si>
  <si>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</si>
  <si>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</si>
  <si>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</si>
  <si>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</si>
  <si>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</si>
  <si>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</si>
  <si>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</si>
  <si>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</si>
  <si>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</si>
  <si>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</si>
  <si>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</si>
  <si>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</si>
  <si>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</si>
  <si>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</si>
  <si>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</si>
  <si>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</si>
  <si>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</si>
  <si>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</si>
  <si>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</si>
  <si>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</si>
  <si>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</si>
  <si>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</si>
  <si>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</si>
  <si>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</si>
  <si>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</si>
  <si>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</si>
  <si>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</si>
  <si>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</si>
  <si>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</si>
  <si>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</si>
  <si>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</si>
  <si>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</si>
  <si>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</si>
  <si>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</si>
  <si>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</si>
  <si>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</si>
  <si>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</si>
  <si>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</si>
  <si>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</si>
  <si>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</si>
  <si>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</si>
  <si>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</si>
  <si>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</si>
  <si>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</si>
  <si>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</si>
  <si>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</si>
  <si>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</si>
  <si>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</si>
  <si>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</si>
  <si>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</si>
  <si>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</si>
  <si>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</si>
  <si>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</si>
  <si>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</si>
  <si>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</si>
  <si>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</si>
  <si>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</si>
  <si>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</si>
  <si>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</si>
  <si>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</si>
  <si>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</si>
  <si>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</si>
  <si>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</si>
  <si>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</si>
  <si>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</si>
  <si>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</si>
  <si>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</si>
  <si>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</si>
  <si>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</si>
  <si>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</si>
  <si>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</si>
  <si>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</si>
  <si>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</si>
  <si>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</si>
  <si>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</si>
  <si>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</si>
  <si>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</si>
  <si>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</si>
  <si>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</si>
  <si>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</si>
  <si>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</si>
  <si>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</si>
  <si>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</si>
  <si>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</si>
  <si>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</si>
  <si>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</si>
  <si>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</si>
  <si>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</si>
  <si>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</si>
  <si>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</si>
  <si>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</si>
  <si>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</si>
  <si>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</si>
  <si>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</si>
  <si>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</si>
  <si>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</si>
  <si>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</si>
  <si>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</si>
  <si>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</si>
  <si>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</si>
  <si>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</si>
  <si>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</si>
  <si>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</si>
  <si>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</si>
  <si>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</si>
  <si>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</si>
  <si>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</si>
  <si>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</si>
  <si>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</si>
  <si>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</si>
  <si>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</si>
  <si>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</si>
  <si>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</si>
  <si>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</si>
  <si>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</si>
  <si>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</si>
  <si>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</si>
  <si>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</si>
  <si>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</si>
  <si>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</si>
  <si>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</si>
  <si>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</si>
  <si>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</si>
  <si>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</si>
  <si>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</si>
  <si>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</si>
  <si>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</si>
  <si>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</si>
  <si>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</si>
  <si>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</si>
  <si>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</si>
  <si>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</si>
  <si>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</si>
  <si>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</si>
  <si>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</si>
  <si>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</si>
  <si>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</si>
  <si>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</si>
  <si>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</si>
  <si>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</si>
  <si>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</si>
  <si>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</si>
  <si>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</si>
  <si>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</si>
  <si>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</si>
  <si>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</si>
  <si>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</si>
  <si>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</si>
  <si>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</si>
  <si>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</si>
  <si>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</si>
  <si>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</si>
  <si>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</si>
  <si>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</si>
  <si>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</si>
  <si>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</si>
  <si>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</si>
  <si>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</si>
  <si>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</si>
  <si>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</si>
  <si>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</si>
  <si>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</si>
  <si>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</si>
  <si>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</si>
  <si>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</si>
  <si>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</si>
  <si>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</si>
  <si>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</si>
  <si>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</si>
  <si>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</si>
  <si>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</si>
  <si>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</si>
  <si>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</si>
  <si>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</si>
  <si>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</si>
  <si>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</si>
  <si>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</si>
  <si>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</si>
  <si>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</si>
  <si>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</si>
  <si>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</si>
  <si>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</si>
  <si>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</si>
  <si>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</si>
  <si>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</si>
  <si>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</si>
  <si>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</si>
  <si>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</si>
  <si>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</si>
  <si>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</si>
  <si>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</si>
  <si>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</si>
  <si>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</si>
  <si>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</si>
  <si>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</si>
  <si>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</si>
  <si>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</si>
  <si>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</si>
  <si>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</si>
  <si>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</si>
  <si>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</si>
  <si>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</si>
  <si>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</si>
  <si>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</si>
  <si>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</si>
  <si>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</si>
  <si>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</si>
  <si>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</si>
  <si>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</si>
  <si>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</si>
  <si>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</si>
  <si>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</si>
  <si>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</si>
  <si>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</si>
  <si>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</si>
  <si>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</si>
  <si>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</si>
  <si>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</si>
  <si>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</si>
  <si>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</si>
  <si>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</si>
  <si>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</si>
  <si>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</si>
  <si>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</si>
  <si>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</si>
  <si>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</si>
  <si>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</si>
  <si>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</si>
  <si>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</si>
  <si>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</si>
  <si>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</si>
  <si>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</si>
  <si>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</si>
  <si>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</si>
  <si>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</si>
  <si>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</si>
  <si>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</si>
  <si>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</si>
  <si>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</si>
  <si>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</si>
  <si>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</si>
  <si>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</si>
  <si>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</si>
  <si>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</si>
  <si>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</si>
  <si>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</si>
  <si>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</si>
  <si>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</si>
  <si>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</si>
  <si>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</si>
  <si>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</si>
  <si>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</si>
  <si>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</si>
  <si>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</si>
  <si>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</si>
  <si>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</si>
  <si>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</si>
  <si>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</si>
  <si>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</si>
  <si>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</si>
  <si>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</si>
  <si>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</si>
  <si>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</si>
  <si>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</si>
  <si>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</si>
  <si>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</si>
  <si>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</si>
  <si>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</si>
  <si>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</si>
  <si>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</si>
  <si>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</si>
  <si>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</si>
  <si>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</si>
  <si>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</si>
  <si>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</si>
  <si>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</si>
  <si>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</si>
  <si>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</si>
  <si>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</si>
  <si>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</si>
  <si>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</si>
  <si>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</si>
  <si>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</si>
  <si>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</si>
  <si>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</si>
  <si>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</si>
  <si>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</si>
  <si>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</si>
  <si>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</si>
  <si>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</si>
  <si>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</si>
  <si>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</si>
  <si>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</si>
  <si>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</si>
  <si>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</si>
  <si>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</si>
  <si>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</si>
  <si>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</si>
  <si>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</si>
  <si>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</si>
  <si>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</si>
  <si>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</si>
  <si>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</si>
  <si>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</si>
  <si>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</si>
  <si>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</si>
  <si>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</si>
  <si>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</si>
  <si>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</si>
  <si>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</si>
  <si>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</si>
  <si>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</si>
  <si>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</si>
  <si>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</si>
  <si>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</si>
  <si>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</si>
  <si>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</si>
  <si>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</si>
  <si>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</si>
  <si>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</si>
  <si>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</si>
  <si>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</si>
  <si>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</si>
  <si>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</si>
  <si>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</si>
  <si>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</si>
  <si>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</si>
  <si>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</si>
  <si>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</si>
  <si>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</si>
  <si>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</si>
  <si>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</si>
  <si>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</si>
  <si>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</si>
  <si>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</si>
  <si>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</si>
  <si>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</si>
  <si>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</si>
  <si>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</si>
  <si>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</si>
  <si>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</si>
  <si>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</si>
  <si>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</si>
  <si>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</si>
  <si>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</si>
  <si>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</si>
  <si>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</si>
  <si>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</si>
  <si>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</si>
  <si>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</si>
  <si>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</si>
  <si>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</si>
  <si>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</si>
  <si>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</si>
  <si>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</si>
  <si>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</si>
  <si>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</si>
  <si>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</si>
  <si>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</si>
  <si>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</si>
  <si>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</si>
  <si>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</si>
  <si>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</si>
  <si>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</si>
  <si>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</si>
  <si>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</si>
  <si>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</si>
  <si>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</si>
  <si>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</si>
  <si>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</si>
  <si>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</si>
  <si>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</si>
  <si>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</si>
  <si>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</si>
  <si>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</si>
  <si>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</si>
  <si>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</si>
  <si>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</si>
  <si>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</si>
  <si>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</si>
  <si>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</si>
  <si>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</si>
  <si>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</si>
  <si>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</si>
  <si>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</si>
  <si>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</si>
  <si>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</si>
  <si>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</si>
  <si>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</si>
  <si>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</si>
  <si>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</si>
  <si>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</si>
  <si>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</si>
  <si>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</si>
  <si>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</si>
  <si>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</si>
  <si>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</si>
  <si>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</si>
  <si>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</si>
  <si>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</si>
  <si>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</si>
  <si>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</si>
  <si>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</si>
  <si>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</si>
  <si>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</si>
  <si>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</si>
  <si>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</si>
  <si>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</si>
  <si>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</si>
  <si>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</si>
  <si>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</si>
  <si>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</si>
  <si>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</si>
  <si>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</si>
  <si>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</si>
  <si>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</si>
  <si>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</si>
  <si>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</si>
  <si>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</si>
  <si>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</si>
  <si>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</si>
  <si>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</si>
  <si>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</si>
  <si>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</si>
  <si>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</si>
  <si>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</si>
  <si>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</si>
  <si>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</si>
  <si>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</si>
  <si>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</si>
  <si>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</si>
  <si>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</si>
  <si>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</si>
  <si>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</si>
  <si>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</si>
  <si>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</si>
  <si>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</si>
  <si>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</si>
  <si>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</si>
  <si>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</si>
  <si>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</si>
  <si>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</si>
  <si>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</si>
  <si>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</si>
  <si>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</si>
  <si>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</si>
  <si>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</si>
  <si>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</si>
  <si>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</si>
  <si>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</si>
  <si>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</si>
  <si>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</si>
  <si>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</si>
  <si>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</si>
  <si>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</si>
  <si>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</si>
  <si>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</si>
  <si>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</si>
  <si>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</si>
  <si>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</si>
  <si>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</si>
  <si>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</si>
  <si>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</si>
  <si>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</si>
  <si>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</si>
  <si>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</si>
  <si>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</si>
  <si>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</si>
  <si>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</si>
  <si>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</si>
  <si>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</si>
  <si>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</si>
  <si>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</si>
  <si>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</si>
  <si>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</si>
  <si>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</si>
  <si>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</si>
  <si>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</si>
  <si>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</si>
  <si>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</si>
  <si>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</si>
  <si>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</si>
  <si>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</si>
  <si>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</si>
  <si>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</si>
  <si>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</si>
  <si>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</si>
  <si>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</si>
  <si>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</si>
  <si>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</si>
  <si>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</si>
  <si>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</si>
  <si>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</si>
  <si>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</si>
  <si>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</si>
  <si>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</si>
  <si>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</si>
  <si>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</si>
  <si>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</si>
  <si>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</si>
  <si>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</si>
  <si>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</si>
  <si>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</si>
  <si>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</si>
  <si>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</si>
  <si>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</si>
  <si>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</si>
  <si>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</si>
  <si>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</si>
  <si>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</si>
  <si>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</si>
  <si>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</si>
  <si>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</si>
  <si>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</si>
  <si>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</si>
  <si>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</si>
  <si>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</si>
  <si>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</si>
  <si>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</si>
  <si>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</si>
  <si>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</si>
  <si>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</si>
  <si>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</si>
  <si>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</si>
  <si>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</si>
  <si>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</si>
  <si>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</si>
  <si>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</si>
  <si>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</si>
  <si>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</si>
  <si>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</si>
  <si>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</si>
  <si>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</si>
  <si>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</si>
  <si>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</si>
  <si>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</si>
  <si>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</si>
  <si>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</si>
  <si>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</si>
  <si>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</si>
  <si>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</si>
  <si>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</si>
  <si>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</si>
  <si>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</si>
  <si>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</si>
  <si>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</si>
  <si>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</si>
  <si>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</si>
  <si>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</si>
  <si>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</si>
  <si>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</si>
  <si>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</si>
  <si>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</si>
  <si>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</si>
  <si>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</si>
  <si>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</si>
  <si>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</si>
  <si>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</si>
  <si>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</si>
  <si>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</si>
  <si>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</si>
  <si>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</si>
  <si>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</si>
  <si>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</si>
  <si>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</si>
  <si>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</si>
  <si>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</si>
  <si>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</si>
  <si>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</si>
  <si>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</si>
  <si>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</si>
  <si>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</si>
  <si>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</si>
  <si>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</si>
  <si>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</si>
  <si>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</si>
  <si>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</si>
  <si>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</si>
  <si>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</si>
  <si>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</si>
  <si>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</si>
  <si>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</si>
  <si>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</si>
  <si>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</si>
  <si>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</si>
  <si>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</si>
  <si>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</si>
  <si>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</si>
  <si>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</si>
  <si>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</si>
  <si>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</si>
  <si>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</si>
  <si>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</si>
  <si>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</si>
  <si>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</si>
  <si>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</si>
  <si>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</si>
  <si>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</si>
  <si>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</si>
  <si>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</si>
  <si>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</si>
  <si>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</si>
  <si>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</si>
  <si>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</si>
  <si>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</si>
  <si>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</si>
  <si>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</si>
  <si>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</si>
  <si>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</si>
  <si>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</si>
  <si>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</si>
  <si>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</si>
  <si>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</si>
  <si>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</si>
  <si>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</si>
  <si>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</si>
  <si>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</si>
  <si>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</si>
  <si>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</si>
  <si>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</si>
  <si>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</si>
  <si>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</si>
  <si>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</si>
  <si>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</si>
  <si>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</si>
  <si>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</si>
  <si>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</si>
  <si>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</si>
  <si>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</si>
  <si>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</si>
  <si>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</si>
  <si>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</si>
  <si>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</si>
  <si>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</si>
  <si>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</si>
  <si>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</si>
  <si>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</si>
  <si>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</si>
  <si>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</si>
  <si>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</si>
  <si>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</si>
  <si>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</si>
  <si>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</si>
  <si>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</si>
  <si>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</si>
  <si>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</si>
  <si>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</si>
  <si>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</si>
  <si>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</si>
  <si>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</si>
  <si>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</si>
  <si>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</si>
  <si>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</si>
  <si>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</si>
  <si>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</si>
  <si>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</si>
  <si>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</si>
  <si>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</si>
  <si>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</si>
  <si>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</si>
  <si>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</si>
  <si>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</si>
  <si>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</si>
  <si>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</si>
  <si>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</si>
  <si>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</si>
  <si>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</si>
  <si>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</si>
  <si>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</si>
  <si>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</si>
  <si>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</si>
  <si>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</si>
  <si>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</si>
  <si>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</si>
  <si>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</si>
  <si>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</si>
  <si>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</si>
  <si>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</si>
  <si>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</si>
  <si>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</si>
  <si>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</si>
  <si>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</si>
  <si>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</si>
  <si>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</si>
  <si>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</si>
  <si>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</si>
  <si>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</si>
  <si>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</si>
  <si>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</si>
  <si>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</si>
  <si>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</si>
  <si>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</si>
  <si>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</si>
  <si>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</si>
  <si>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</si>
  <si>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</si>
  <si>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</si>
  <si>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</si>
  <si>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</si>
  <si>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</si>
  <si>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</si>
  <si>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</si>
  <si>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</si>
  <si>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</si>
  <si>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</si>
  <si>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</si>
  <si>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</si>
  <si>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</si>
  <si>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</si>
  <si>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</si>
  <si>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</si>
  <si>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</si>
  <si>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</si>
  <si>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</si>
  <si>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</si>
  <si>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</si>
  <si>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</si>
  <si>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</si>
  <si>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</si>
  <si>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</si>
  <si>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</si>
  <si>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</si>
  <si>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</si>
  <si>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</si>
  <si>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</si>
  <si>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</si>
  <si>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</si>
  <si>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</si>
  <si>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</si>
  <si>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</si>
  <si>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</si>
  <si>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</si>
  <si>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</si>
  <si>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</si>
  <si>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</si>
  <si>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</si>
  <si>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</si>
  <si>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</si>
  <si>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</si>
  <si>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</si>
  <si>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</si>
  <si>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</si>
  <si>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</si>
  <si>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</si>
  <si>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</si>
  <si>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</si>
  <si>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</si>
  <si>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</si>
  <si>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</si>
  <si>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</si>
  <si>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</si>
  <si>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</si>
  <si>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</si>
  <si>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</si>
  <si>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</si>
  <si>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</si>
  <si>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</si>
  <si>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</si>
  <si>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</si>
  <si>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</si>
  <si>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</si>
  <si>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</si>
  <si>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</si>
  <si>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</si>
  <si>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</si>
  <si>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</si>
  <si>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</si>
  <si>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</si>
  <si>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</si>
  <si>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</si>
  <si>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</si>
  <si>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</si>
  <si>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</si>
  <si>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</si>
  <si>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</si>
  <si>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</si>
  <si>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</si>
  <si>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</si>
  <si>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</si>
  <si>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</si>
  <si>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</si>
  <si>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</si>
  <si>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</si>
  <si>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</si>
  <si>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</si>
  <si>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</si>
  <si>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</si>
  <si>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</si>
  <si>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</si>
  <si>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</si>
  <si>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</si>
  <si>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</si>
  <si>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</si>
  <si>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</si>
  <si>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</si>
  <si>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</si>
  <si>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</si>
  <si>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</si>
  <si>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</si>
  <si>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</si>
  <si>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</si>
  <si>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</si>
  <si>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</si>
  <si>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</si>
  <si>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</si>
  <si>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</si>
  <si>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</si>
  <si>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</si>
  <si>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</si>
  <si>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</si>
  <si>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</si>
  <si>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</si>
  <si>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</si>
  <si>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</si>
  <si>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</si>
  <si>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</si>
  <si>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</si>
  <si>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</si>
  <si>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</si>
  <si>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</si>
  <si>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</si>
  <si>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</si>
  <si>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</si>
  <si>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</si>
  <si>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</si>
  <si>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</si>
  <si>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</si>
  <si>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</si>
  <si>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</si>
  <si>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</si>
  <si>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</si>
  <si>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</si>
  <si>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</si>
  <si>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</si>
  <si>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</si>
  <si>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</si>
  <si>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</si>
  <si>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</si>
  <si>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</si>
  <si>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</si>
  <si>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</si>
  <si>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</si>
  <si>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</si>
  <si>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</si>
  <si>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</si>
  <si>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</si>
  <si>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</si>
  <si>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</si>
  <si>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</si>
  <si>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</si>
  <si>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</si>
  <si>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</si>
  <si>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</si>
  <si>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</si>
  <si>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</si>
  <si>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</si>
  <si>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</si>
  <si>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</si>
  <si>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</si>
  <si>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</si>
  <si>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</si>
  <si>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</si>
  <si>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</si>
  <si>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</si>
  <si>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</si>
  <si>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</si>
  <si>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</si>
  <si>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</si>
  <si>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</si>
  <si>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</si>
  <si>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</si>
  <si>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</si>
  <si>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</si>
  <si>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</si>
  <si>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</si>
  <si>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</si>
  <si>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</si>
  <si>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</si>
  <si>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</si>
  <si>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</si>
  <si>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</si>
  <si>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</si>
  <si>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</si>
  <si>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</si>
  <si>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</si>
  <si>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</si>
  <si>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</si>
  <si>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</si>
  <si>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</si>
  <si>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</si>
  <si>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</si>
  <si>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</si>
  <si>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</si>
  <si>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</si>
  <si>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</si>
  <si>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</si>
  <si>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</si>
  <si>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</si>
  <si>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</si>
  <si>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</si>
  <si>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</si>
  <si>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</si>
  <si>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</si>
  <si>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</si>
  <si>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</si>
  <si>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</si>
  <si>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</si>
  <si>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</si>
  <si>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</si>
  <si>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</si>
  <si>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</si>
  <si>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</si>
  <si>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</si>
  <si>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</si>
  <si>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</si>
  <si>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</si>
  <si>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</si>
  <si>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</si>
  <si>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</si>
  <si>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</si>
  <si>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</si>
  <si>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</si>
  <si>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</si>
  <si>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</si>
  <si>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</si>
  <si>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</si>
  <si>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</si>
  <si>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</si>
  <si>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</si>
  <si>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</si>
  <si>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</si>
  <si>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</si>
  <si>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</si>
  <si>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</si>
  <si>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</si>
  <si>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</si>
  <si>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</si>
  <si>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</si>
  <si>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</si>
  <si>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</si>
  <si>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</si>
  <si>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</si>
  <si>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</si>
  <si>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</si>
  <si>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</si>
  <si>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</si>
  <si>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</si>
  <si>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</si>
  <si>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</si>
  <si>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</si>
  <si>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</si>
  <si>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</si>
  <si>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</si>
  <si>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</si>
  <si>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</si>
  <si>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</si>
  <si>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</si>
  <si>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</si>
  <si>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</si>
  <si>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</si>
  <si>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</si>
  <si>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</si>
  <si>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</si>
  <si>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</si>
  <si>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</si>
  <si>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</si>
  <si>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</si>
  <si>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</si>
  <si>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</si>
  <si>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</si>
  <si>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</si>
  <si>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</si>
  <si>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</si>
  <si>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</si>
  <si>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</si>
  <si>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</si>
  <si>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</si>
  <si>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</si>
  <si>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</si>
  <si>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</si>
  <si>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</si>
  <si>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</si>
  <si>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</si>
  <si>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</si>
  <si>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</si>
  <si>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</si>
  <si>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</si>
  <si>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</si>
  <si>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</si>
  <si>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</si>
  <si>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</si>
  <si>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</si>
  <si>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</si>
  <si>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</si>
  <si>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</si>
  <si>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</si>
  <si>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</si>
  <si>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</si>
  <si>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</si>
  <si>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</si>
  <si>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</si>
  <si>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</si>
  <si>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</si>
  <si>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</si>
  <si>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</si>
  <si>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</si>
  <si>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</si>
  <si>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</si>
  <si>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</si>
  <si>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</si>
  <si>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</si>
  <si>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</si>
  <si>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</si>
  <si>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</si>
  <si>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</si>
  <si>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</si>
  <si>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</si>
  <si>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</si>
  <si>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</si>
  <si>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</si>
  <si>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</si>
  <si>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</si>
  <si>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</si>
  <si>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</si>
  <si>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</si>
  <si>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</si>
  <si>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</si>
  <si>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</si>
  <si>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</si>
  <si>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</si>
  <si>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</si>
  <si>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</si>
  <si>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</si>
  <si>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</si>
  <si>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</si>
  <si>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</si>
  <si>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</si>
  <si>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</si>
  <si>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</si>
  <si>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</si>
  <si>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</si>
  <si>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</si>
  <si>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</si>
  <si>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</si>
  <si>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</si>
  <si>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</si>
  <si>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</si>
  <si>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</si>
  <si>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</si>
  <si>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</si>
  <si>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</si>
  <si>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</si>
  <si>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</si>
  <si>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</si>
  <si>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</si>
  <si>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</si>
  <si>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</si>
  <si>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</si>
  <si>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</si>
  <si>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</si>
  <si>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</si>
  <si>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</si>
  <si>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</si>
  <si>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</si>
  <si>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</si>
  <si>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</si>
  <si>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</si>
  <si>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</si>
  <si>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</si>
  <si>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</si>
  <si>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</si>
  <si>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</si>
  <si>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</si>
  <si>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</si>
  <si>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</si>
  <si>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</si>
  <si>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</si>
  <si>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</si>
  <si>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</si>
  <si>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</si>
  <si>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</si>
  <si>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</si>
  <si>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</si>
  <si>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</si>
  <si>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</si>
  <si>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</si>
  <si>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</si>
  <si>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</si>
  <si>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</si>
  <si>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</si>
  <si>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</si>
  <si>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</si>
  <si>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</si>
  <si>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</si>
  <si>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</si>
  <si>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</si>
  <si>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</si>
  <si>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</si>
  <si>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</si>
  <si>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</si>
  <si>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</si>
  <si>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</si>
  <si>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</si>
  <si>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</si>
  <si>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</si>
  <si>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</si>
  <si>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</si>
  <si>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</si>
  <si>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</si>
  <si>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</si>
  <si>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</si>
  <si>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</si>
  <si>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</si>
  <si>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</si>
  <si>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</si>
  <si>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</si>
  <si>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</si>
  <si>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</si>
  <si>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</si>
  <si>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</si>
  <si>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</si>
  <si>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</si>
  <si>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</si>
  <si>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</si>
  <si>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</si>
  <si>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</si>
  <si>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</si>
  <si>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</si>
  <si>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</si>
  <si>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</si>
  <si>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</si>
  <si>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</si>
  <si>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</si>
  <si>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</si>
  <si>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</si>
  <si>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</si>
  <si>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</si>
  <si>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</si>
  <si>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</si>
  <si>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</si>
  <si>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</si>
  <si>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</si>
  <si>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</si>
  <si>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</si>
  <si>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</si>
  <si>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</si>
  <si>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</si>
  <si>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</si>
  <si>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</si>
  <si>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</si>
  <si>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</si>
  <si>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</si>
  <si>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</si>
  <si>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</si>
  <si>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</si>
  <si>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</si>
  <si>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</si>
  <si>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</si>
  <si>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</si>
  <si>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</si>
  <si>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</si>
  <si>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</si>
  <si>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</si>
  <si>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</si>
  <si>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</si>
  <si>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</si>
  <si>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</si>
  <si>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</si>
  <si>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</si>
  <si>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</si>
  <si>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</si>
  <si>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</si>
  <si>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</si>
  <si>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</si>
  <si>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</si>
  <si>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</si>
  <si>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</si>
  <si>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</si>
  <si>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</si>
  <si>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</si>
  <si>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</si>
  <si>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</si>
  <si>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</si>
  <si>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</si>
  <si>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</si>
  <si>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</si>
  <si>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</si>
  <si>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</si>
  <si>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</si>
  <si>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</si>
  <si>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</si>
  <si>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</si>
  <si>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</si>
  <si>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</si>
  <si>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</si>
  <si>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</si>
  <si>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</si>
  <si>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</si>
  <si>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</si>
  <si>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</si>
  <si>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</si>
  <si>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</si>
  <si>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</si>
  <si>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</si>
  <si>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</si>
  <si>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</si>
  <si>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</si>
  <si>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</si>
  <si>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</si>
  <si>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</si>
  <si>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</si>
  <si>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</si>
  <si>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</si>
  <si>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</si>
  <si>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</si>
  <si>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</si>
  <si>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</si>
  <si>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</si>
  <si>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</si>
  <si>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</si>
  <si>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</si>
  <si>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</si>
  <si>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</si>
  <si>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</si>
  <si>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</si>
  <si>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</si>
  <si>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</si>
  <si>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</si>
  <si>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</si>
  <si>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</si>
  <si>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</si>
  <si>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</si>
  <si>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</si>
  <si>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</si>
  <si>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</si>
  <si>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</si>
  <si>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</si>
  <si>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</si>
  <si>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</si>
  <si>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</si>
  <si>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</si>
  <si>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</si>
  <si>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</si>
  <si>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</si>
  <si>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</si>
  <si>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</si>
  <si>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</si>
  <si>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</si>
  <si>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</si>
  <si>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</si>
  <si>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</si>
  <si>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</si>
  <si>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</si>
  <si>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</si>
  <si>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</si>
  <si>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</si>
  <si>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</si>
  <si>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</si>
  <si>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</si>
  <si>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</si>
  <si>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</si>
  <si>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</si>
  <si>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</si>
  <si>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</si>
  <si>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</si>
  <si>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</si>
  <si>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</si>
  <si>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</si>
  <si>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</si>
  <si>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</si>
  <si>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</si>
  <si>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</si>
  <si>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</si>
  <si>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</si>
  <si>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</si>
  <si>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</si>
  <si>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</si>
  <si>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</si>
  <si>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</si>
  <si>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</si>
  <si>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</si>
  <si>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</si>
  <si>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</si>
  <si>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</si>
  <si>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</si>
  <si>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</si>
  <si>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</si>
  <si>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</si>
  <si>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</si>
  <si>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</si>
  <si>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</si>
  <si>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</si>
  <si>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</si>
  <si>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</si>
  <si>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</si>
  <si>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</si>
  <si>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</si>
  <si>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</si>
  <si>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</si>
  <si>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</si>
  <si>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</si>
  <si>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</si>
  <si>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</si>
  <si>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</si>
  <si>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</si>
  <si>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</si>
  <si>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</si>
  <si>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</si>
  <si>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</si>
  <si>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</si>
  <si>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</si>
  <si>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</si>
  <si>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</si>
  <si>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</si>
  <si>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</si>
  <si>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</si>
  <si>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</si>
  <si>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</si>
  <si>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</si>
  <si>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</si>
  <si>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</si>
  <si>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</si>
  <si>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</si>
  <si>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</si>
  <si>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</si>
  <si>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</si>
  <si>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</si>
  <si>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</si>
  <si>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</si>
  <si>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</si>
  <si>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</si>
  <si>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</si>
  <si>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</si>
  <si>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</si>
  <si>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</si>
  <si>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</si>
  <si>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</si>
  <si>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</si>
  <si>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</si>
  <si>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</si>
  <si>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</si>
  <si>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</si>
  <si>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</si>
  <si>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</si>
  <si>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</si>
  <si>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</si>
  <si>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</si>
  <si>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</si>
  <si>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</si>
  <si>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</si>
  <si>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</si>
  <si>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</si>
  <si>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</si>
  <si>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</si>
  <si>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</si>
  <si>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</si>
  <si>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</si>
  <si>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</si>
  <si>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</si>
  <si>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</si>
  <si>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</si>
  <si>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</si>
  <si>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</si>
  <si>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</si>
  <si>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</si>
  <si>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</si>
  <si>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</si>
  <si>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</si>
  <si>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</si>
  <si>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</si>
  <si>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</si>
  <si>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</si>
  <si>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</si>
  <si>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</si>
  <si>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</si>
  <si>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</si>
  <si>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</si>
  <si>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</si>
  <si>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</si>
  <si>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</si>
  <si>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</si>
  <si>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</si>
  <si>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</si>
  <si>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</si>
  <si>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</si>
  <si>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</si>
  <si>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</si>
  <si>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</si>
  <si>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</si>
  <si>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</si>
  <si>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</si>
  <si>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</si>
  <si>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</si>
  <si>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</si>
  <si>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</si>
  <si>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</si>
  <si>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</si>
  <si>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</si>
  <si>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</si>
  <si>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</si>
  <si>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</si>
  <si>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</si>
  <si>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</si>
  <si>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</si>
  <si>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</si>
  <si>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</si>
  <si>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</si>
  <si>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</si>
  <si>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</si>
  <si>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</si>
  <si>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</si>
  <si>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</si>
  <si>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</si>
  <si>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</si>
  <si>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</si>
  <si>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</si>
  <si>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</si>
  <si>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</si>
  <si>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</si>
  <si>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</si>
  <si>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</si>
  <si>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</si>
  <si>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</si>
  <si>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</si>
  <si>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</si>
  <si>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</si>
  <si>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</si>
  <si>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</si>
  <si>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</si>
  <si>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</si>
  <si>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</si>
  <si>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</si>
  <si>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</si>
  <si>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</si>
  <si>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</si>
  <si>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</si>
  <si>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</si>
  <si>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</si>
  <si>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</si>
  <si>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</si>
  <si>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</si>
  <si>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</si>
  <si>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</si>
  <si>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</si>
  <si>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</si>
  <si>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</si>
  <si>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</si>
  <si>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</si>
  <si>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</si>
  <si>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</si>
  <si>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</si>
  <si>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</si>
  <si>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</si>
  <si>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</si>
  <si>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</si>
  <si>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</si>
  <si>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</si>
  <si>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</si>
  <si>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</si>
  <si>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</si>
  <si>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</si>
  <si>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</si>
  <si>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</si>
  <si>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</si>
  <si>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</si>
  <si>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</si>
  <si>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</si>
  <si>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</si>
  <si>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</si>
  <si>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</si>
  <si>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</si>
  <si>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</si>
  <si>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</si>
  <si>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</si>
  <si>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</si>
  <si>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</si>
  <si>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</si>
  <si>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</si>
  <si>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</si>
  <si>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</si>
  <si>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</si>
  <si>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</si>
  <si>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</si>
  <si>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</si>
  <si>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</si>
  <si>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</si>
  <si>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</si>
  <si>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</si>
  <si>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</si>
  <si>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</si>
  <si>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</si>
  <si>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</si>
  <si>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</si>
  <si>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</si>
  <si>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</si>
  <si>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</si>
  <si>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</si>
  <si>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</si>
  <si>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</si>
  <si>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</si>
  <si>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</si>
  <si>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</si>
  <si>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</si>
  <si>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</si>
  <si>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</si>
  <si>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</si>
  <si>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</si>
  <si>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</si>
  <si>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</si>
  <si>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</si>
  <si>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</si>
  <si>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</si>
  <si>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</si>
  <si>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</si>
  <si>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</si>
  <si>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</si>
  <si>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</si>
  <si>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</si>
  <si>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</si>
  <si>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</si>
  <si>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</si>
  <si>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</si>
  <si>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</si>
  <si>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</si>
  <si>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</si>
  <si>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</si>
  <si>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</si>
  <si>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</si>
  <si>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</si>
  <si>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</si>
  <si>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</si>
  <si>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</si>
  <si>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</si>
  <si>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</si>
  <si>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</si>
  <si>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</si>
  <si>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</si>
  <si>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</si>
  <si>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</si>
  <si>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</si>
  <si>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</si>
  <si>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</si>
  <si>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</si>
  <si>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</si>
  <si>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</si>
  <si>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</si>
  <si>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</si>
  <si>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</si>
  <si>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</si>
  <si>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</si>
  <si>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</si>
  <si>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</si>
  <si>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</si>
  <si>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</si>
  <si>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</si>
  <si>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</si>
  <si>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</si>
  <si>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</si>
  <si>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</si>
  <si>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</si>
  <si>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</si>
  <si>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</si>
  <si>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</si>
  <si>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</si>
  <si>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</si>
  <si>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</si>
  <si>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</si>
  <si>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</si>
  <si>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</si>
  <si>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</si>
  <si>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</si>
  <si>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</si>
  <si>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</si>
  <si>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</si>
  <si>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</si>
  <si>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</si>
  <si>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</si>
  <si>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</si>
  <si>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</si>
  <si>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</si>
  <si>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</si>
  <si>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</si>
  <si>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</si>
  <si>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</si>
  <si>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</si>
  <si>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</si>
  <si>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</si>
  <si>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</si>
  <si>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</si>
  <si>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</si>
  <si>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</si>
  <si>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</si>
  <si>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</si>
  <si>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</si>
  <si>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</si>
  <si>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</si>
  <si>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</si>
  <si>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</si>
  <si>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</si>
  <si>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</si>
  <si>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</si>
  <si>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</si>
  <si>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</si>
  <si>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</si>
  <si>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</si>
  <si>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</si>
  <si>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</si>
  <si>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</si>
  <si>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</si>
  <si>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</si>
  <si>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</si>
  <si>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</si>
  <si>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</si>
  <si>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</si>
  <si>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</si>
  <si>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</si>
  <si>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</si>
  <si>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</si>
  <si>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</si>
  <si>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</si>
  <si>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</si>
  <si>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</si>
  <si>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</si>
  <si>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</si>
  <si>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</si>
  <si>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</si>
  <si>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</si>
  <si>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</si>
  <si>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</si>
  <si>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</si>
  <si>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</si>
  <si>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</si>
  <si>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</si>
  <si>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</si>
  <si>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</si>
  <si>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</si>
  <si>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</si>
  <si>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</si>
  <si>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</si>
  <si>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</si>
  <si>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</si>
  <si>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</si>
  <si>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</si>
  <si>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</si>
  <si>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</si>
  <si>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</si>
  <si>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</si>
  <si>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</si>
  <si>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</si>
  <si>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</si>
  <si>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</si>
  <si>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</si>
  <si>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</si>
  <si>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</si>
  <si>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</si>
  <si>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</si>
  <si>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</si>
  <si>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</si>
  <si>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</si>
  <si>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</si>
  <si>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</si>
  <si>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</si>
  <si>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</si>
  <si>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</si>
  <si>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</si>
  <si>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</si>
  <si>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</si>
  <si>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</si>
  <si>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</si>
  <si>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</si>
  <si>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</si>
  <si>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</si>
  <si>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</si>
  <si>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</si>
  <si>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</si>
  <si>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</si>
  <si>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</si>
  <si>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</si>
  <si>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</si>
  <si>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</si>
  <si>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</si>
  <si>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</si>
  <si>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</si>
  <si>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</si>
  <si>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</si>
  <si>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</si>
  <si>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</si>
  <si>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</si>
  <si>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</si>
  <si>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</si>
  <si>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</si>
  <si>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</si>
  <si>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</si>
  <si>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</si>
  <si>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</si>
  <si>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</si>
  <si>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</si>
  <si>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</si>
  <si>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</si>
  <si>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</si>
  <si>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</si>
  <si>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</si>
  <si>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</si>
  <si>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</si>
  <si>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</si>
  <si>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</si>
  <si>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</si>
  <si>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</si>
  <si>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</si>
  <si>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</si>
  <si>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</si>
  <si>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</si>
  <si>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</si>
  <si>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</si>
  <si>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</si>
  <si>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</si>
  <si>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</si>
  <si>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</si>
  <si>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</si>
  <si>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</si>
  <si>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</si>
  <si>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</si>
  <si>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</si>
  <si>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</si>
  <si>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</si>
  <si>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</si>
  <si>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</si>
  <si>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</si>
  <si>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</si>
  <si>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</si>
  <si>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</si>
  <si>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</si>
  <si>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</si>
  <si>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</si>
  <si>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</si>
  <si>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</si>
  <si>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</si>
  <si>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</si>
  <si>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</si>
  <si>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</si>
  <si>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</si>
  <si>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</si>
  <si>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</si>
  <si>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</si>
  <si>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</si>
  <si>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</si>
  <si>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</si>
  <si>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</si>
  <si>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</si>
  <si>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</si>
  <si>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</si>
  <si>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</si>
  <si>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</si>
  <si>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</si>
  <si>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</si>
  <si>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</si>
  <si>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</si>
  <si>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</si>
  <si>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</si>
  <si>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</si>
  <si>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</si>
  <si>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</si>
  <si>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</si>
  <si>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</si>
  <si>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</si>
  <si>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</si>
  <si>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</si>
  <si>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</si>
  <si>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</si>
  <si>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</si>
  <si>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</si>
  <si>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</si>
  <si>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</si>
  <si>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</si>
  <si>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</si>
  <si>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</si>
  <si>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</si>
  <si>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</si>
  <si>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</si>
  <si>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</si>
  <si>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</si>
  <si>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</si>
  <si>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</si>
  <si>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</si>
  <si>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</si>
  <si>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</si>
  <si>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</si>
  <si>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</si>
  <si>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</si>
  <si>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</si>
  <si>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</si>
  <si>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</si>
  <si>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</si>
  <si>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</si>
  <si>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</si>
  <si>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</si>
  <si>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</si>
  <si>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</si>
  <si>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</si>
  <si>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</si>
  <si>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</si>
  <si>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</si>
  <si>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</si>
  <si>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</si>
  <si>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</si>
  <si>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</si>
  <si>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</si>
  <si>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</si>
  <si>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</si>
  <si>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</si>
  <si>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</si>
  <si>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</si>
  <si>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</si>
  <si>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</si>
  <si>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</si>
  <si>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</si>
  <si>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</si>
  <si>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</si>
  <si>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</si>
  <si>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</si>
  <si>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</si>
  <si>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</si>
  <si>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</si>
  <si>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</si>
  <si>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</si>
  <si>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</si>
  <si>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</si>
  <si>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</si>
  <si>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</si>
  <si>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</si>
  <si>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</si>
  <si>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</si>
  <si>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</si>
  <si>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</si>
  <si>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</si>
  <si>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</si>
  <si>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</si>
  <si>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</si>
  <si>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</si>
  <si>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</si>
  <si>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</si>
  <si>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</si>
  <si>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</si>
  <si>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</si>
  <si>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</si>
  <si>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</si>
  <si>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</si>
  <si>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</si>
  <si>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</si>
  <si>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</si>
  <si>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</si>
  <si>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</si>
  <si>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</si>
  <si>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</si>
  <si>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</si>
  <si>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</si>
  <si>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</si>
  <si>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</si>
  <si>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</si>
  <si>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</si>
  <si>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</si>
  <si>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</si>
  <si>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</si>
  <si>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</si>
  <si>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</si>
  <si>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</si>
  <si>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</si>
  <si>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</si>
  <si>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</si>
  <si>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</si>
  <si>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</si>
  <si>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</si>
  <si>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</si>
  <si>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</si>
  <si>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</si>
  <si>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</si>
  <si>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</si>
  <si>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</si>
  <si>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</si>
  <si>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</si>
  <si>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</si>
  <si>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</si>
  <si>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</si>
  <si>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</si>
  <si>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</si>
  <si>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</si>
  <si>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</si>
  <si>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</si>
  <si>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</si>
  <si>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</si>
  <si>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</si>
  <si>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</si>
  <si>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</si>
  <si>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</si>
  <si>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</si>
  <si>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</si>
  <si>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</si>
  <si>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</si>
  <si>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</si>
  <si>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</si>
  <si>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</si>
  <si>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</si>
  <si>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</si>
  <si>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</si>
  <si>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</si>
  <si>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</si>
  <si>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</si>
  <si>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</si>
  <si>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</si>
  <si>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</si>
  <si>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</si>
  <si>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</si>
  <si>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</si>
  <si>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</si>
  <si>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</si>
  <si>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</si>
  <si>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</si>
  <si>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</si>
  <si>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</si>
  <si>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</si>
  <si>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</si>
  <si>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</si>
  <si>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</si>
  <si>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</si>
  <si>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</si>
  <si>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</si>
  <si>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</si>
  <si>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</si>
  <si>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</si>
  <si>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</si>
  <si>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</si>
  <si>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</si>
  <si>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</si>
  <si>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</si>
  <si>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</si>
  <si>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</si>
  <si>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</si>
  <si>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</si>
  <si>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</si>
  <si>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</si>
  <si>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</si>
  <si>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</si>
  <si>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</si>
  <si>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</si>
  <si>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</si>
  <si>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</si>
  <si>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</si>
  <si>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</si>
  <si>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</si>
  <si>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</si>
  <si>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</si>
  <si>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</si>
  <si>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</si>
  <si>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</si>
  <si>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</si>
  <si>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</si>
  <si>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</si>
  <si>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</si>
  <si>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</si>
  <si>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</si>
  <si>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</si>
  <si>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</si>
  <si>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</si>
  <si>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</si>
  <si>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</si>
  <si>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</si>
  <si>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</si>
  <si>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</si>
  <si>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</si>
  <si>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</si>
  <si>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</si>
  <si>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</si>
  <si>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</si>
  <si>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</si>
  <si>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</si>
  <si>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</si>
  <si>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</si>
  <si>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</si>
  <si>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</si>
  <si>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</si>
  <si>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</si>
  <si>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</si>
  <si>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</si>
  <si>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</si>
  <si>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</si>
  <si>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</si>
  <si>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</si>
  <si>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</si>
  <si>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</si>
  <si>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</si>
  <si>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</si>
  <si>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</si>
  <si>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</si>
  <si>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</si>
  <si>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</si>
  <si>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</si>
  <si>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</si>
  <si>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</si>
  <si>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</si>
  <si>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</si>
  <si>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</si>
  <si>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</si>
  <si>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</si>
  <si>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</si>
  <si>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</si>
  <si>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</si>
  <si>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</si>
  <si>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</si>
  <si>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</si>
  <si>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</si>
  <si>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</si>
  <si>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</si>
  <si>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</si>
  <si>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</si>
  <si>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</si>
  <si>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</si>
  <si>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</si>
  <si>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</si>
  <si>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</si>
  <si>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</si>
  <si>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</si>
  <si>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</si>
  <si>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</si>
  <si>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</si>
  <si>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</si>
  <si>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</si>
  <si>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</si>
  <si>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</si>
  <si>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</si>
  <si>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</si>
  <si>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</si>
  <si>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</si>
  <si>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</si>
  <si>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</si>
  <si>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</si>
  <si>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</si>
  <si>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</si>
  <si>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</si>
  <si>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</si>
  <si>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</si>
  <si>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</si>
  <si>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</si>
  <si>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</si>
  <si>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</si>
  <si>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</si>
  <si>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</si>
  <si>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</si>
  <si>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</si>
  <si>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</si>
  <si>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</si>
  <si>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</si>
  <si>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</si>
  <si>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</si>
  <si>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</si>
  <si>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</si>
  <si>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</si>
  <si>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</si>
  <si>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</si>
  <si>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</si>
  <si>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</si>
  <si>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</si>
  <si>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</si>
  <si>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</si>
  <si>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</si>
  <si>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</si>
  <si>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</si>
  <si>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</si>
  <si>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</si>
  <si>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</si>
  <si>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</si>
  <si>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</si>
  <si>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</si>
  <si>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</si>
  <si>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</si>
  <si>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</si>
  <si>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</si>
  <si>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</si>
  <si>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</si>
  <si>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</si>
  <si>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</si>
  <si>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</si>
  <si>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</si>
  <si>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</si>
  <si>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</si>
  <si>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</si>
  <si>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</si>
  <si>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</si>
  <si>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</si>
  <si>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</si>
  <si>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</si>
  <si>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</si>
  <si>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</si>
  <si>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</si>
  <si>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</si>
  <si>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</si>
  <si>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</si>
  <si>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</si>
  <si>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</si>
  <si>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</si>
  <si>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</si>
  <si>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</si>
  <si>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</si>
  <si>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</si>
  <si>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</si>
  <si>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</si>
  <si>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</si>
  <si>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</si>
  <si>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</si>
  <si>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</si>
  <si>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</si>
  <si>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</si>
  <si>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</si>
  <si>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</si>
  <si>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</si>
  <si>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</si>
  <si>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</si>
  <si>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</si>
  <si>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</si>
  <si>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</si>
  <si>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</si>
  <si>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</si>
  <si>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</si>
  <si>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</si>
  <si>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</si>
  <si>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</si>
  <si>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</si>
  <si>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</si>
  <si>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</si>
  <si>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</si>
  <si>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</si>
  <si>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</si>
  <si>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</si>
  <si>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</si>
  <si>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</si>
  <si>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</si>
  <si>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</si>
  <si>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</si>
  <si>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</si>
  <si>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</si>
  <si>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</si>
  <si>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</si>
  <si>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</si>
  <si>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</si>
  <si>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</si>
  <si>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</si>
  <si>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</si>
  <si>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</si>
  <si>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</si>
  <si>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</si>
  <si>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</si>
  <si>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</si>
  <si>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</si>
  <si>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</si>
  <si>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</si>
  <si>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</si>
  <si>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</si>
  <si>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</si>
  <si>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</si>
  <si>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</si>
  <si>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</si>
  <si>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</si>
  <si>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</si>
  <si>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</si>
  <si>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</si>
  <si>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</si>
  <si>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</si>
  <si>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</si>
  <si>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</si>
  <si>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</si>
  <si>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</si>
  <si>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</si>
  <si>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</si>
  <si>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</si>
  <si>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</si>
  <si>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</si>
  <si>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</si>
  <si>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</si>
  <si>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</si>
  <si>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</si>
  <si>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</si>
  <si>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</si>
  <si>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</si>
  <si>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</si>
  <si>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</si>
  <si>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</si>
  <si>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</si>
  <si>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</si>
  <si>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</si>
  <si>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</si>
  <si>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</si>
  <si>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</si>
  <si>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</si>
  <si>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</si>
  <si>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</si>
  <si>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</si>
  <si>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</si>
  <si>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</si>
  <si>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</si>
  <si>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</si>
  <si>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</si>
  <si>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</si>
  <si>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</si>
  <si>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</si>
  <si>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</si>
  <si>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</si>
  <si>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</si>
  <si>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</si>
  <si>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</si>
  <si>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</si>
  <si>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</si>
  <si>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</si>
  <si>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</si>
  <si>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</si>
  <si>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</si>
  <si>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</si>
  <si>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</si>
  <si>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</si>
  <si>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</si>
  <si>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</si>
  <si>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</si>
  <si>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</si>
  <si>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</si>
  <si>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</si>
  <si>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</si>
  <si>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</si>
  <si>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</si>
  <si>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</si>
  <si>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</si>
  <si>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</si>
  <si>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</si>
  <si>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</si>
  <si>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</si>
  <si>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</si>
  <si>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</si>
  <si>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</si>
  <si>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</si>
  <si>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</si>
  <si>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</si>
  <si>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</si>
  <si>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</si>
  <si>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</si>
  <si>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</si>
  <si>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</si>
  <si>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</si>
  <si>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</si>
  <si>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</si>
  <si>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</si>
  <si>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</si>
  <si>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</si>
  <si>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</si>
  <si>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</si>
  <si>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</si>
  <si>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</si>
  <si>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</si>
  <si>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</si>
  <si>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</si>
  <si>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</si>
  <si>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</si>
  <si>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</si>
  <si>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</si>
  <si>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</si>
  <si>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</si>
  <si>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</si>
  <si>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</si>
  <si>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</si>
  <si>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</si>
  <si>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</si>
  <si>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</si>
  <si>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</si>
  <si>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</si>
  <si>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</si>
  <si>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</si>
  <si>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</si>
  <si>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</si>
  <si>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</si>
  <si>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</si>
  <si>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</si>
  <si>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</si>
  <si>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</si>
  <si>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</si>
  <si>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</si>
  <si>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</si>
  <si>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</si>
  <si>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</si>
  <si>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</si>
  <si>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</si>
  <si>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</si>
  <si>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</si>
  <si>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</si>
  <si>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</si>
  <si>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</si>
  <si>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</si>
  <si>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</si>
  <si>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</si>
  <si>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</si>
  <si>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</si>
  <si>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</si>
  <si>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</si>
  <si>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</si>
  <si>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</si>
  <si>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</si>
  <si>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</si>
  <si>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</si>
  <si>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</si>
  <si>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</si>
  <si>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</si>
  <si>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</si>
  <si>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</si>
  <si>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</si>
  <si>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</si>
  <si>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</si>
  <si>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</si>
  <si>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</si>
  <si>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</si>
  <si>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</si>
  <si>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</si>
  <si>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</si>
  <si>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</si>
  <si>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</si>
  <si>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</si>
  <si>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</si>
  <si>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</si>
  <si>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</si>
  <si>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</si>
  <si>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</si>
  <si>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</si>
  <si>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</si>
  <si>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</si>
  <si>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</si>
  <si>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</si>
  <si>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</si>
  <si>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</si>
  <si>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</si>
  <si>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</si>
  <si>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</si>
  <si>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</si>
  <si>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</si>
  <si>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</si>
  <si>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</si>
  <si>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</si>
  <si>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</si>
  <si>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</si>
  <si>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</si>
  <si>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</si>
  <si>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</si>
  <si>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</si>
  <si>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</si>
  <si>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</si>
  <si>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</si>
  <si>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</si>
  <si>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</si>
  <si>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</si>
  <si>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</si>
  <si>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</si>
  <si>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</si>
  <si>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</si>
  <si>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</si>
  <si>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</si>
  <si>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</si>
  <si>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</si>
  <si>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</si>
  <si>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</si>
  <si>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</si>
  <si>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</si>
  <si>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</si>
  <si>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</si>
  <si>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</si>
  <si>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</si>
  <si>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</si>
  <si>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</si>
  <si>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</si>
  <si>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</si>
  <si>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</si>
  <si>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</si>
  <si>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</si>
  <si>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</si>
  <si>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</si>
  <si>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</si>
  <si>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</si>
  <si>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</si>
  <si>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</si>
  <si>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</si>
  <si>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</si>
  <si>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</si>
  <si>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</si>
  <si>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</si>
  <si>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</si>
  <si>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</si>
  <si>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</si>
  <si>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</si>
  <si>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</si>
  <si>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</si>
  <si>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</si>
  <si>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</si>
  <si>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</si>
  <si>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</si>
  <si>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</si>
  <si>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</si>
  <si>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</si>
  <si>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</si>
  <si>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</si>
  <si>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</si>
  <si>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</si>
  <si>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</si>
  <si>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</si>
  <si>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</si>
  <si>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</si>
  <si>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</si>
  <si>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</si>
  <si>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</si>
  <si>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</si>
  <si>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</si>
  <si>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</si>
  <si>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</si>
  <si>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</si>
  <si>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</si>
  <si>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</si>
  <si>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</si>
  <si>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</si>
  <si>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</si>
  <si>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</si>
  <si>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</si>
  <si>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</si>
  <si>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</si>
  <si>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</si>
  <si>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</si>
  <si>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</si>
  <si>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</si>
  <si>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</si>
  <si>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</si>
  <si>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</si>
  <si>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</si>
  <si>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</si>
  <si>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</si>
  <si>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</si>
  <si>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</si>
  <si>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</si>
  <si>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</si>
  <si>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</si>
  <si>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</si>
  <si>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</si>
  <si>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</si>
  <si>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</si>
  <si>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</si>
  <si>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</si>
  <si>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</si>
  <si>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</si>
  <si>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</si>
  <si>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</si>
  <si>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</si>
  <si>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</si>
  <si>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</si>
  <si>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</si>
  <si>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</si>
  <si>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</si>
  <si>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</si>
  <si>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</si>
  <si>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</si>
  <si>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</si>
  <si>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</si>
  <si>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</si>
  <si>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</si>
  <si>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</si>
  <si>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</si>
  <si>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</si>
  <si>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</si>
  <si>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</si>
  <si>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</si>
  <si>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</si>
  <si>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</si>
  <si>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</si>
  <si>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</si>
  <si>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</si>
  <si>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</si>
  <si>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</si>
  <si>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</si>
  <si>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</si>
  <si>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</si>
  <si>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</si>
  <si>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</si>
  <si>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</si>
  <si>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</si>
  <si>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</si>
  <si>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</si>
  <si>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</si>
  <si>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</si>
  <si>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</si>
  <si>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</si>
  <si>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</si>
  <si>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</si>
  <si>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</si>
  <si>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</si>
  <si>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</si>
  <si>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</si>
  <si>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</si>
  <si>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</si>
  <si>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</si>
  <si>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</si>
  <si>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</si>
  <si>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</si>
  <si>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</si>
  <si>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</si>
  <si>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</si>
  <si>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</si>
  <si>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</si>
  <si>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</si>
  <si>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</si>
  <si>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</si>
  <si>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</si>
  <si>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</si>
  <si>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</si>
  <si>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</si>
  <si>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</si>
  <si>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</si>
  <si>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</si>
  <si>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</si>
  <si>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</si>
  <si>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</si>
  <si>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</si>
  <si>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</si>
  <si>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</si>
  <si>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</si>
  <si>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</si>
  <si>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</si>
  <si>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</si>
  <si>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</si>
  <si>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</si>
  <si>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</si>
  <si>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</si>
  <si>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</si>
  <si>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</si>
  <si>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</si>
  <si>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</si>
  <si>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</si>
  <si>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</si>
  <si>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</si>
  <si>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</si>
  <si>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</si>
  <si>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</si>
  <si>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</si>
  <si>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</si>
  <si>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</si>
  <si>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</si>
  <si>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</si>
  <si>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</si>
  <si>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</si>
  <si>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</si>
  <si>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</si>
  <si>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</si>
  <si>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</si>
  <si>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</si>
  <si>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</si>
  <si>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</si>
  <si>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</si>
  <si>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</si>
  <si>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</si>
  <si>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</si>
  <si>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</si>
  <si>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</si>
  <si>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</si>
  <si>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</si>
  <si>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</si>
  <si>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</si>
  <si>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</si>
  <si>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</si>
  <si>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</si>
  <si>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</si>
  <si>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</si>
  <si>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</si>
  <si>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</si>
  <si>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</si>
  <si>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</si>
  <si>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</si>
  <si>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</si>
  <si>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</si>
  <si>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</si>
  <si>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</si>
  <si>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</si>
  <si>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</si>
  <si>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</si>
  <si>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</si>
  <si>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</si>
  <si>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</si>
  <si>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</si>
  <si>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</si>
  <si>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</si>
  <si>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</si>
  <si>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</si>
  <si>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</si>
  <si>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</si>
  <si>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</si>
  <si>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</si>
  <si>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</si>
  <si>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</si>
  <si>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</si>
  <si>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</si>
  <si>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</si>
  <si>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</si>
  <si>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</si>
  <si>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</si>
  <si>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</si>
  <si>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</si>
  <si>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</si>
  <si>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</si>
  <si>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</si>
  <si>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</si>
  <si>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</si>
  <si>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</si>
  <si>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</si>
  <si>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</si>
  <si>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</si>
  <si>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</si>
  <si>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</si>
  <si>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</si>
  <si>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</si>
  <si>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</si>
  <si>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</si>
  <si>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</si>
  <si>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</si>
  <si>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</si>
  <si>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</si>
  <si>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</si>
  <si>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</si>
  <si>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</si>
  <si>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</si>
  <si>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</si>
  <si>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</si>
  <si>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</si>
  <si>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</si>
  <si>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</si>
  <si>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</si>
  <si>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</si>
  <si>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</si>
  <si>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</si>
  <si>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</si>
  <si>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</si>
  <si>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</si>
  <si>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</si>
  <si>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</si>
  <si>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</si>
  <si>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</si>
  <si>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</si>
  <si>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</si>
  <si>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</si>
  <si>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</si>
  <si>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</si>
  <si>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</si>
  <si>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</si>
  <si>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</si>
  <si>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</si>
  <si>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</si>
  <si>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</si>
  <si>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</si>
  <si>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</si>
  <si>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</si>
  <si>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</si>
  <si>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</si>
  <si>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</si>
  <si>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</si>
  <si>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</si>
  <si>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</si>
  <si>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</si>
  <si>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</si>
  <si>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</si>
  <si>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</si>
  <si>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</si>
  <si>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</si>
  <si>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</si>
  <si>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</si>
  <si>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</si>
  <si>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</si>
  <si>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</si>
  <si>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</si>
  <si>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</si>
  <si>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</si>
  <si>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</si>
  <si>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</si>
  <si>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</si>
  <si>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</si>
  <si>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</si>
  <si>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</si>
  <si>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</si>
  <si>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</si>
  <si>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</si>
  <si>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</si>
  <si>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</si>
  <si>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</si>
  <si>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</si>
  <si>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</si>
  <si>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</si>
  <si>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</si>
  <si>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</si>
  <si>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</si>
  <si>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</si>
  <si>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</si>
  <si>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</si>
  <si>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</si>
  <si>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</si>
  <si>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</si>
  <si>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</si>
  <si>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</si>
  <si>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</si>
  <si>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</si>
  <si>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</si>
  <si>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</si>
  <si>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</si>
  <si>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</si>
  <si>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</si>
  <si>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</si>
  <si>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</si>
  <si>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</si>
  <si>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</si>
  <si>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</si>
  <si>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</si>
  <si>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</si>
  <si>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</si>
  <si>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</si>
  <si>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</si>
  <si>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</si>
  <si>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</si>
  <si>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</si>
  <si>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</si>
  <si>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</si>
  <si>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</si>
  <si>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</si>
  <si>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</si>
  <si>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</si>
  <si>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</si>
  <si>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</si>
  <si>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</si>
  <si>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</si>
  <si>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</si>
  <si>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</si>
  <si>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</si>
  <si>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</si>
  <si>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</si>
  <si>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</si>
  <si>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</si>
  <si>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</si>
  <si>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</si>
  <si>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</si>
  <si>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</si>
  <si>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</si>
  <si>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</si>
  <si>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</si>
  <si>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</si>
  <si>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</si>
  <si>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</si>
  <si>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</si>
  <si>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</si>
  <si>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</si>
  <si>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</si>
  <si>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</si>
  <si>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</si>
  <si>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</si>
  <si>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</si>
  <si>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</si>
  <si>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</si>
  <si>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</si>
  <si>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</si>
  <si>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</si>
  <si>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</si>
  <si>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</si>
  <si>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</si>
  <si>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</si>
  <si>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</si>
  <si>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</si>
  <si>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</si>
  <si>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</si>
  <si>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</si>
  <si>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</si>
  <si>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</si>
  <si>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</si>
  <si>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</si>
  <si>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</si>
  <si>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</si>
  <si>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</si>
  <si>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</si>
  <si>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</si>
  <si>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</si>
  <si>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</si>
  <si>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</si>
  <si>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</si>
  <si>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</si>
  <si>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</si>
  <si>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</si>
  <si>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</si>
  <si>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</si>
  <si>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</si>
  <si>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</si>
  <si>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</si>
  <si>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</si>
  <si>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</si>
  <si>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</si>
  <si>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</si>
  <si>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</si>
  <si>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</si>
  <si>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</si>
  <si>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</si>
  <si>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</si>
  <si>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</si>
  <si>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</si>
  <si>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</si>
  <si>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</si>
  <si>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</si>
  <si>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</si>
  <si>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</si>
  <si>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</si>
  <si>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</si>
  <si>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</si>
  <si>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</si>
  <si>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</si>
  <si>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</si>
  <si>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</si>
  <si>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</si>
  <si>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</si>
  <si>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</si>
  <si>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</si>
  <si>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</si>
  <si>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</si>
  <si>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</si>
  <si>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</si>
  <si>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</si>
  <si>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</si>
  <si>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</si>
  <si>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</si>
  <si>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</si>
  <si>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</si>
  <si>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</si>
  <si>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</si>
  <si>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</si>
  <si>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</si>
  <si>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</si>
  <si>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</si>
  <si>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</si>
  <si>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</si>
  <si>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</si>
  <si>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</si>
  <si>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</si>
  <si>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</si>
  <si>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</si>
  <si>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</si>
  <si>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</si>
  <si>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</si>
  <si>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</si>
  <si>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</si>
  <si>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</si>
  <si>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</si>
  <si>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</si>
  <si>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</si>
  <si>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</si>
  <si>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</si>
  <si>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</si>
  <si>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</si>
  <si>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</si>
  <si>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</si>
  <si>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</si>
  <si>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</si>
  <si>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</si>
  <si>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</si>
  <si>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</si>
  <si>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</si>
  <si>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</si>
  <si>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</si>
  <si>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</si>
  <si>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</si>
  <si>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</si>
  <si>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</si>
  <si>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</si>
  <si>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</si>
  <si>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</si>
  <si>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</si>
  <si>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</si>
  <si>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</si>
  <si>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</si>
  <si>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</si>
  <si>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</si>
  <si>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</si>
  <si>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</si>
  <si>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</si>
  <si>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</si>
  <si>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</si>
  <si>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</si>
  <si>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</si>
  <si>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</si>
  <si>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</si>
  <si>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</si>
  <si>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</si>
  <si>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</si>
  <si>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</si>
  <si>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</si>
  <si>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</si>
  <si>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</si>
  <si>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</si>
  <si>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</si>
  <si>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</si>
  <si>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</si>
  <si>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</si>
  <si>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</si>
  <si>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</si>
  <si>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</si>
  <si>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</si>
  <si>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</si>
  <si>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</si>
  <si>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</si>
  <si>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</si>
  <si>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</si>
  <si>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</si>
  <si>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</si>
  <si>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</si>
  <si>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</si>
  <si>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</si>
  <si>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</si>
  <si>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</si>
  <si>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</si>
  <si>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</si>
  <si>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</si>
  <si>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</si>
  <si>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</si>
  <si>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</si>
  <si>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</si>
  <si>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</si>
  <si>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</si>
  <si>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</si>
  <si>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</si>
  <si>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</si>
  <si>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</si>
  <si>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</si>
  <si>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</si>
  <si>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</si>
  <si>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</si>
  <si>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</si>
  <si>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</si>
  <si>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</si>
  <si>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</si>
  <si>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</si>
  <si>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</si>
  <si>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</si>
  <si>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</si>
  <si>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</si>
  <si>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</si>
  <si>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</si>
  <si>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</si>
  <si>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</si>
  <si>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</si>
  <si>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</si>
  <si>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</si>
  <si>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</si>
  <si>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</si>
  <si>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</si>
  <si>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</si>
  <si>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</si>
  <si>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</si>
  <si>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</si>
  <si>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</si>
  <si>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</si>
  <si>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</si>
  <si>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</si>
  <si>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</si>
  <si>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</si>
  <si>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</si>
  <si>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</si>
  <si>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</si>
  <si>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</si>
  <si>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</si>
  <si>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</si>
  <si>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</si>
  <si>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</si>
  <si>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</si>
  <si>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</si>
  <si>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</si>
  <si>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</si>
  <si>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</si>
  <si>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</si>
  <si>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</si>
  <si>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</si>
  <si>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</si>
  <si>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</si>
  <si>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</si>
  <si>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</si>
  <si>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</si>
  <si>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</si>
  <si>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</si>
  <si>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</si>
  <si>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</si>
  <si>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</si>
  <si>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</si>
  <si>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</si>
  <si>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</si>
  <si>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</si>
  <si>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</si>
  <si>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</si>
  <si>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</si>
  <si>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</si>
  <si>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</si>
  <si>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</si>
  <si>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</si>
  <si>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</si>
  <si>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</si>
  <si>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</si>
  <si>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</si>
  <si>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</si>
  <si>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</si>
  <si>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</si>
  <si>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</si>
  <si>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</si>
  <si>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</si>
  <si>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</si>
  <si>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</si>
  <si>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</si>
  <si>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</si>
  <si>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</si>
  <si>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</si>
  <si>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</si>
  <si>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</si>
  <si>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</si>
  <si>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</si>
  <si>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</si>
  <si>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</si>
  <si>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</si>
  <si>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</si>
  <si>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</si>
  <si>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</si>
  <si>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</si>
  <si>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</si>
  <si>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</si>
  <si>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</si>
  <si>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</si>
  <si>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</si>
  <si>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</si>
  <si>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</si>
  <si>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</si>
  <si>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</si>
  <si>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</si>
  <si>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</si>
  <si>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</si>
  <si>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</si>
  <si>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</si>
  <si>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</si>
  <si>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</si>
  <si>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</si>
  <si>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</si>
  <si>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</si>
  <si>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</si>
  <si>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</si>
  <si>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</si>
  <si>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</si>
  <si>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</si>
  <si>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</si>
  <si>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</si>
  <si>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</si>
  <si>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</si>
  <si>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</si>
  <si>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</si>
  <si>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</si>
  <si>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</si>
  <si>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</si>
  <si>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</si>
  <si>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</si>
  <si>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</si>
  <si>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</si>
  <si>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</si>
  <si>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</si>
  <si>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</si>
  <si>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</si>
  <si>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</si>
  <si>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</si>
  <si>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</si>
  <si>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</si>
  <si>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</si>
  <si>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</si>
  <si>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</si>
  <si>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</si>
  <si>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</si>
  <si>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</si>
  <si>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</si>
  <si>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</si>
  <si>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</si>
  <si>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</si>
  <si>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</si>
  <si>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</si>
  <si>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</si>
  <si>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</si>
  <si>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</si>
  <si>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</si>
  <si>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</si>
  <si>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</si>
  <si>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</si>
  <si>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</si>
  <si>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</si>
  <si>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</si>
  <si>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</si>
  <si>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</si>
  <si>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</si>
  <si>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</si>
  <si>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</si>
  <si>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</si>
  <si>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</si>
  <si>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</si>
  <si>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</si>
  <si>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</si>
  <si>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</si>
  <si>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</si>
  <si>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</si>
  <si>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</si>
  <si>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</si>
  <si>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</si>
  <si>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</si>
  <si>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</si>
  <si>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</si>
  <si>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</si>
  <si>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</si>
  <si>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</si>
  <si>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</si>
  <si>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</si>
  <si>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</si>
  <si>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</si>
  <si>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</si>
  <si>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</si>
  <si>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</si>
  <si>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</si>
  <si>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</si>
  <si>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</si>
  <si>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</si>
  <si>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</si>
  <si>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</si>
  <si>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</si>
  <si>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</si>
  <si>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</si>
  <si>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</si>
  <si>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</si>
  <si>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</si>
  <si>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</si>
  <si>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</si>
  <si>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</si>
  <si>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</si>
  <si>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</si>
  <si>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</si>
  <si>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</si>
  <si>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</si>
  <si>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</si>
  <si>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</si>
  <si>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</si>
  <si>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</si>
  <si>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</si>
  <si>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</si>
  <si>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</si>
  <si>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</si>
  <si>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</si>
  <si>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</si>
  <si>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</si>
  <si>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</si>
  <si>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</si>
  <si>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</si>
  <si>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</si>
  <si>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</si>
  <si>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</si>
  <si>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</si>
  <si>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</si>
  <si>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</si>
  <si>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</si>
  <si>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</si>
  <si>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</si>
  <si>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</si>
  <si>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</si>
  <si>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</si>
  <si>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</si>
  <si>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</si>
  <si>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</si>
  <si>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</si>
  <si>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</si>
  <si>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</si>
  <si>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</si>
  <si>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</si>
  <si>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</si>
  <si>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</si>
  <si>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</si>
  <si>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</si>
  <si>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</si>
  <si>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</si>
  <si>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</si>
  <si>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</si>
  <si>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</si>
  <si>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</si>
  <si>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</si>
  <si>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</si>
  <si>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</si>
  <si>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</si>
  <si>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</si>
  <si>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</si>
  <si>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</si>
  <si>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</si>
  <si>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</si>
  <si>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</si>
  <si>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</si>
  <si>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</si>
  <si>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</si>
  <si>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</si>
  <si>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</si>
  <si>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</si>
  <si>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</si>
  <si>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</si>
  <si>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</si>
  <si>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</si>
  <si>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</si>
  <si>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</si>
  <si>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</si>
  <si>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</si>
  <si>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</si>
  <si>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</si>
  <si>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</si>
  <si>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</si>
  <si>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</si>
  <si>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</si>
  <si>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</si>
  <si>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</si>
  <si>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</si>
  <si>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</si>
  <si>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</si>
  <si>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</si>
  <si>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</si>
  <si>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</si>
  <si>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</si>
  <si>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</si>
  <si>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</si>
  <si>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</si>
  <si>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</si>
  <si>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</si>
  <si>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</si>
  <si>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</si>
  <si>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</si>
  <si>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</si>
  <si>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</si>
  <si>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</si>
  <si>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</si>
  <si>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</si>
  <si>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</si>
  <si>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</si>
  <si>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</si>
  <si>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</si>
  <si>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</si>
  <si>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</si>
  <si>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</si>
  <si>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</si>
  <si>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</si>
  <si>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</si>
  <si>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</si>
  <si>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</si>
  <si>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</si>
  <si>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</si>
  <si>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</si>
  <si>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</si>
  <si>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</si>
  <si>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</si>
  <si>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</si>
  <si>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</si>
  <si>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</si>
  <si>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</si>
  <si>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</si>
  <si>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</si>
  <si>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</si>
  <si>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</si>
  <si>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</si>
  <si>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</si>
  <si>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</si>
  <si>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</si>
  <si>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</si>
  <si>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</si>
  <si>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</si>
  <si>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</si>
  <si>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</si>
  <si>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</si>
  <si>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</si>
  <si>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</si>
  <si>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</si>
  <si>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</si>
  <si>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</si>
  <si>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</si>
  <si>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</si>
  <si>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</si>
  <si>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</si>
  <si>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</si>
  <si>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</si>
  <si>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</si>
  <si>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</si>
  <si>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</si>
  <si>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</si>
  <si>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</si>
  <si>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</si>
  <si>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</si>
  <si>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</si>
  <si>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</si>
  <si>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</si>
  <si>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</si>
  <si>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</si>
  <si>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</si>
  <si>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</si>
  <si>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</si>
  <si>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</si>
  <si>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</si>
  <si>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</si>
  <si>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</si>
  <si>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</si>
  <si>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</si>
  <si>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</si>
  <si>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</si>
  <si>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</si>
  <si>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</si>
  <si>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</si>
  <si>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</si>
  <si>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</si>
  <si>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</si>
  <si>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</si>
  <si>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</si>
  <si>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</si>
  <si>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</si>
  <si>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</si>
  <si>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</si>
  <si>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</si>
  <si>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</si>
  <si>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</si>
  <si>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</si>
  <si>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</si>
  <si>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</si>
  <si>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</si>
  <si>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</si>
  <si>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</si>
  <si>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</si>
  <si>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</si>
  <si>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</si>
  <si>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</si>
  <si>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</si>
  <si>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</si>
  <si>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</si>
  <si>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</si>
  <si>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</si>
  <si>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</si>
  <si>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</si>
  <si>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</si>
  <si>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</si>
  <si>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</si>
  <si>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</si>
  <si>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</si>
  <si>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</si>
  <si>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</si>
  <si>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</si>
  <si>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</si>
  <si>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</si>
  <si>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</si>
  <si>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</si>
  <si>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</si>
  <si>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</si>
  <si>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</si>
  <si>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</si>
  <si>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</si>
  <si>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</si>
  <si>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</si>
  <si>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</si>
  <si>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</si>
  <si>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</si>
  <si>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</si>
  <si>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</si>
  <si>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</si>
  <si>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</si>
  <si>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</si>
  <si>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</si>
  <si>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</si>
  <si>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</si>
  <si>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</si>
  <si>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</si>
  <si>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</si>
  <si>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</si>
  <si>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</si>
  <si>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</si>
  <si>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</si>
  <si>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</si>
  <si>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</si>
  <si>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</si>
  <si>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</si>
  <si>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</si>
  <si>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</si>
  <si>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</si>
  <si>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</si>
  <si>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</si>
  <si>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</si>
  <si>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</si>
  <si>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</si>
  <si>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</si>
  <si>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</si>
  <si>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</si>
  <si>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</si>
  <si>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</si>
  <si>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</si>
  <si>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</si>
  <si>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</si>
  <si>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</si>
  <si>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</si>
  <si>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</si>
  <si>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</si>
  <si>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</si>
  <si>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</si>
  <si>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</si>
  <si>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</si>
  <si>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</si>
  <si>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</si>
  <si>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</si>
  <si>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</si>
  <si>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</si>
  <si>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</si>
  <si>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</si>
  <si>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</si>
  <si>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</si>
  <si>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</si>
  <si>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</si>
  <si>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</si>
  <si>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</si>
  <si>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</si>
  <si>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</si>
  <si>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</si>
  <si>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</si>
  <si>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</si>
  <si>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</si>
  <si>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</si>
  <si>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</si>
  <si>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</si>
  <si>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</si>
  <si>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</si>
  <si>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</si>
  <si>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</si>
  <si>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</si>
  <si>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</si>
  <si>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</si>
  <si>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</si>
  <si>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</si>
  <si>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</si>
  <si>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</si>
  <si>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</si>
  <si>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</si>
  <si>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</si>
  <si>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</si>
  <si>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</si>
  <si>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</si>
  <si>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</si>
  <si>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</si>
  <si>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</si>
  <si>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</si>
  <si>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</si>
  <si>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</si>
  <si>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</si>
  <si>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</si>
  <si>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</si>
  <si>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</si>
  <si>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</si>
  <si>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</si>
  <si>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</si>
  <si>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</si>
  <si>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</si>
  <si>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</si>
  <si>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</si>
  <si>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</si>
  <si>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</si>
  <si>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</si>
  <si>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</si>
  <si>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</si>
  <si>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</si>
  <si>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</si>
  <si>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</si>
  <si>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</si>
  <si>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</si>
  <si>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</si>
  <si>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</si>
  <si>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</si>
  <si>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</si>
  <si>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</si>
  <si>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</si>
  <si>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</si>
  <si>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</si>
  <si>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</si>
  <si>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</si>
  <si>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</si>
  <si>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</si>
  <si>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</si>
  <si>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</si>
  <si>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</si>
  <si>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</si>
  <si>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</si>
  <si>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</si>
  <si>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</si>
  <si>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</si>
  <si>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</si>
  <si>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</si>
  <si>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</si>
  <si>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</si>
  <si>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</si>
  <si>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</si>
  <si>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</si>
  <si>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</si>
  <si>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</si>
  <si>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</si>
  <si>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</si>
  <si>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</si>
  <si>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</si>
  <si>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</si>
  <si>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</si>
  <si>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</si>
  <si>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</si>
  <si>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</si>
  <si>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</si>
  <si>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</si>
  <si>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</si>
  <si>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</si>
  <si>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</si>
  <si>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</si>
  <si>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</si>
  <si>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</si>
  <si>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</si>
  <si>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</si>
  <si>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</si>
  <si>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</si>
  <si>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</si>
  <si>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</si>
  <si>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</si>
  <si>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</si>
  <si>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</si>
  <si>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</si>
  <si>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</si>
  <si>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</si>
  <si>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</si>
  <si>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</si>
  <si>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</si>
  <si>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</si>
  <si>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</si>
  <si>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</si>
  <si>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</si>
  <si>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</si>
  <si>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</si>
  <si>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</si>
  <si>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</si>
  <si>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</si>
  <si>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</si>
  <si>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</si>
  <si>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</si>
  <si>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</si>
  <si>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</si>
  <si>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</si>
  <si>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</si>
  <si>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</si>
  <si>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</si>
  <si>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</si>
  <si>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</si>
  <si>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</si>
  <si>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</si>
  <si>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</si>
  <si>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</si>
  <si>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</si>
  <si>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</si>
  <si>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</si>
  <si>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</si>
  <si>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</si>
  <si>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</si>
  <si>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</si>
  <si>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</si>
  <si>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</si>
  <si>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</si>
  <si>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</si>
  <si>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</si>
  <si>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</si>
  <si>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</si>
  <si>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</si>
  <si>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</si>
  <si>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</si>
  <si>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</si>
  <si>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</si>
  <si>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</si>
  <si>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</si>
  <si>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</si>
  <si>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</si>
  <si>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</si>
  <si>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</si>
  <si>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</si>
  <si>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</si>
  <si>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</si>
  <si>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</si>
  <si>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</si>
  <si>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</si>
  <si>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</si>
  <si>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</si>
  <si>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</si>
  <si>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</si>
  <si>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</si>
  <si>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</si>
  <si>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</si>
  <si>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</si>
  <si>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</si>
  <si>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</si>
  <si>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</si>
  <si>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</si>
  <si>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</si>
  <si>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</si>
  <si>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</si>
  <si>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</si>
  <si>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</si>
  <si>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</si>
  <si>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</si>
  <si>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</si>
  <si>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</si>
  <si>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</si>
  <si>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</si>
  <si>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</si>
  <si>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</si>
  <si>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</si>
  <si>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</si>
  <si>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</si>
  <si>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</si>
  <si>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</si>
  <si>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</si>
  <si>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</si>
  <si>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</si>
  <si>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</si>
  <si>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</si>
  <si>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</si>
  <si>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</si>
  <si>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</si>
  <si>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</si>
  <si>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</si>
  <si>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</si>
  <si>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</si>
  <si>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</si>
  <si>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</si>
  <si>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</si>
  <si>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</si>
  <si>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</si>
  <si>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</si>
  <si>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</si>
  <si>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</si>
  <si>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</si>
  <si>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</si>
  <si>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</si>
  <si>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</si>
  <si>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</si>
  <si>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</si>
  <si>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</si>
  <si>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</si>
  <si>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</si>
  <si>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</si>
  <si>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</si>
  <si>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</si>
  <si>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</si>
  <si>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</si>
  <si>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</si>
  <si>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</si>
  <si>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</si>
  <si>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</si>
  <si>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</si>
  <si>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</si>
  <si>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</si>
  <si>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</si>
  <si>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</si>
  <si>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</si>
  <si>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</si>
  <si>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</si>
  <si>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</si>
  <si>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</si>
  <si>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</si>
  <si>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</si>
  <si>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</si>
  <si>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</si>
  <si>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</si>
  <si>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</si>
  <si>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</si>
  <si>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</si>
  <si>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</si>
  <si>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</si>
  <si>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</si>
  <si>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</si>
  <si>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</si>
  <si>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</si>
  <si>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</si>
  <si>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</si>
  <si>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</si>
  <si>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</si>
  <si>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</si>
  <si>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</si>
  <si>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</si>
  <si>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</si>
  <si>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</si>
  <si>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</si>
  <si>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</si>
  <si>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</si>
  <si>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</si>
  <si>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</si>
  <si>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</si>
  <si>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</si>
  <si>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</si>
  <si>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</si>
  <si>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</si>
  <si>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</si>
  <si>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</si>
  <si>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</si>
  <si>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</si>
  <si>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</si>
  <si>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</si>
  <si>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</si>
  <si>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</si>
  <si>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</si>
  <si>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</si>
  <si>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</si>
  <si>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</si>
  <si>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</si>
  <si>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</si>
  <si>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</si>
  <si>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</si>
  <si>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</si>
  <si>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</si>
  <si>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</si>
  <si>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</si>
  <si>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</si>
  <si>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</si>
  <si>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</si>
  <si>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</si>
  <si>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</si>
  <si>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</si>
  <si>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</si>
  <si>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</si>
  <si>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</si>
  <si>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</si>
  <si>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</si>
  <si>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</si>
  <si>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</si>
  <si>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</si>
  <si>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</si>
  <si>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</si>
  <si>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</si>
  <si>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</si>
  <si>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</si>
  <si>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</si>
  <si>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</si>
  <si>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</si>
  <si>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</si>
  <si>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</si>
  <si>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</si>
  <si>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</si>
  <si>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</si>
  <si>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</si>
  <si>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</si>
  <si>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</si>
  <si>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</si>
  <si>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</si>
  <si>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</si>
  <si>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</si>
  <si>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</si>
  <si>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</si>
  <si>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</si>
  <si>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</si>
  <si>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</si>
  <si>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</si>
  <si>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</si>
  <si>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</si>
  <si>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</si>
  <si>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</si>
  <si>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</si>
  <si>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</si>
  <si>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</si>
  <si>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</si>
  <si>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</si>
  <si>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</si>
  <si>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</si>
  <si>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</si>
  <si>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</si>
  <si>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</si>
  <si>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</si>
  <si>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</si>
  <si>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</si>
  <si>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</si>
  <si>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</si>
  <si>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</si>
  <si>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</si>
  <si>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</si>
  <si>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</si>
  <si>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</si>
  <si>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</si>
  <si>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</si>
  <si>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</si>
  <si>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</si>
  <si>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</si>
  <si>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</si>
  <si>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</si>
  <si>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</si>
  <si>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</si>
  <si>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</si>
  <si>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</si>
  <si>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</si>
  <si>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</si>
  <si>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</si>
  <si>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</si>
  <si>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</si>
  <si>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</si>
  <si>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</si>
  <si>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</si>
  <si>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</si>
  <si>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</si>
  <si>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</si>
  <si>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</si>
  <si>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</si>
  <si>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</si>
  <si>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</si>
  <si>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</si>
  <si>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</si>
  <si>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</si>
  <si>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</si>
  <si>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</si>
  <si>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</si>
  <si>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</si>
  <si>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</si>
  <si>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</si>
  <si>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</si>
  <si>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</si>
  <si>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</si>
  <si>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</si>
  <si>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</si>
  <si>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</si>
  <si>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</si>
  <si>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</si>
  <si>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</si>
  <si>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</si>
  <si>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</si>
  <si>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</si>
  <si>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</si>
  <si>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</si>
  <si>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</si>
  <si>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</si>
  <si>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</si>
  <si>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</si>
  <si>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</si>
  <si>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</si>
  <si>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</si>
  <si>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</si>
  <si>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</si>
  <si>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</si>
  <si>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</si>
  <si>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</si>
  <si>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</si>
  <si>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</si>
  <si>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</si>
  <si>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</si>
  <si>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</si>
  <si>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</si>
  <si>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</si>
  <si>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</si>
  <si>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</si>
  <si>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</si>
  <si>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</si>
  <si>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</si>
  <si>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</si>
  <si>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</si>
  <si>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</si>
  <si>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</si>
  <si>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</si>
  <si>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</si>
  <si>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</si>
  <si>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</si>
  <si>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</si>
  <si>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</si>
  <si>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</si>
  <si>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</si>
  <si>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</si>
  <si>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</si>
  <si>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</si>
  <si>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</si>
  <si>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</si>
  <si>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</si>
  <si>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</si>
  <si>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</si>
  <si>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</si>
  <si>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</si>
  <si>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</si>
  <si>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</si>
  <si>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</si>
  <si>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</si>
  <si>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</si>
  <si>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</si>
  <si>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</si>
  <si>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</si>
  <si>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</si>
  <si>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</si>
  <si>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</si>
  <si>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</si>
  <si>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</si>
  <si>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</si>
  <si>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</si>
  <si>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</si>
  <si>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</si>
  <si>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</si>
  <si>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</si>
  <si>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</si>
  <si>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</si>
  <si>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</si>
  <si>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</si>
  <si>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</si>
  <si>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</si>
  <si>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</si>
  <si>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</si>
  <si>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</si>
  <si>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</si>
  <si>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</si>
  <si>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</si>
  <si>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</si>
  <si>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</si>
  <si>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</si>
  <si>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</si>
  <si>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</si>
  <si>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</si>
  <si>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</si>
  <si>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</si>
  <si>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</si>
  <si>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</si>
  <si>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</si>
  <si>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</si>
  <si>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</si>
  <si>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</si>
  <si>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</si>
  <si>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</si>
  <si>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</si>
  <si>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</si>
  <si>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</si>
  <si>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</si>
  <si>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</si>
  <si>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</si>
  <si>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</si>
  <si>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</si>
  <si>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</si>
  <si>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</si>
  <si>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</si>
  <si>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</si>
  <si>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</si>
  <si>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</si>
  <si>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</si>
  <si>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</si>
  <si>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</si>
  <si>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</si>
  <si>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</si>
  <si>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</si>
  <si>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</si>
  <si>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</si>
  <si>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</si>
  <si>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</si>
  <si>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</si>
  <si>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</si>
  <si>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</si>
  <si>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</si>
  <si>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</si>
  <si>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</si>
  <si>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</si>
  <si>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</si>
  <si>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</si>
  <si>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</si>
  <si>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</si>
  <si>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</si>
  <si>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</si>
  <si>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</si>
  <si>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</si>
  <si>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</si>
  <si>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</si>
  <si>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</si>
  <si>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</si>
  <si>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</si>
  <si>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</si>
  <si>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</si>
  <si>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</si>
  <si>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</si>
  <si>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</si>
  <si>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</si>
  <si>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</si>
  <si>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</si>
  <si>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</si>
  <si>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</si>
  <si>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</si>
  <si>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</si>
  <si>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</si>
  <si>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</si>
  <si>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</si>
  <si>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</si>
  <si>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</si>
  <si>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</si>
  <si>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</si>
  <si>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</si>
  <si>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</si>
  <si>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</si>
  <si>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</si>
  <si>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</si>
  <si>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</si>
  <si>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</si>
  <si>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</si>
  <si>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</si>
  <si>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</si>
  <si>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</si>
  <si>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</si>
  <si>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</si>
  <si>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</si>
  <si>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</si>
  <si>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</si>
  <si>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</si>
  <si>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</si>
  <si>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</si>
  <si>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</si>
  <si>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</si>
  <si>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</si>
  <si>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</si>
  <si>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</si>
  <si>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</si>
  <si>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</si>
  <si>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</si>
  <si>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</si>
  <si>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</si>
  <si>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</si>
  <si>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</si>
  <si>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</si>
  <si>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</si>
  <si>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</si>
  <si>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</si>
  <si>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</si>
  <si>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</si>
  <si>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</si>
  <si>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</si>
  <si>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</si>
  <si>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</si>
  <si>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</si>
  <si>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</si>
  <si>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</si>
  <si>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</si>
  <si>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</si>
  <si>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</si>
  <si>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</si>
  <si>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</si>
  <si>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</si>
  <si>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</si>
  <si>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</si>
  <si>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</si>
  <si>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</si>
  <si>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</si>
  <si>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</si>
  <si>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</si>
  <si>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</si>
  <si>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</si>
  <si>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</si>
  <si>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</si>
  <si>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</si>
  <si>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</si>
  <si>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</si>
  <si>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</si>
  <si>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</si>
  <si>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</si>
  <si>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</si>
  <si>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</si>
  <si>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</si>
  <si>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</si>
  <si>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</si>
  <si>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</si>
  <si>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</si>
  <si>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</si>
  <si>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</si>
  <si>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</si>
  <si>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</si>
  <si>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</si>
  <si>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</si>
  <si>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</si>
  <si>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</si>
  <si>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</si>
  <si>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</si>
  <si>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</si>
  <si>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</si>
  <si>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</si>
  <si>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</si>
  <si>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</si>
  <si>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</si>
  <si>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</si>
  <si>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</si>
  <si>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</si>
  <si>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</si>
  <si>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</si>
  <si>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</si>
  <si>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</si>
  <si>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</si>
  <si>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</si>
  <si>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</si>
  <si>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</si>
  <si>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</si>
  <si>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</si>
  <si>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</si>
  <si>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</si>
  <si>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</si>
  <si>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</si>
  <si>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</si>
  <si>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</si>
  <si>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</si>
  <si>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</si>
  <si>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</si>
  <si>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</si>
  <si>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</si>
  <si>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</si>
  <si>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</si>
  <si>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</si>
  <si>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</si>
  <si>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</si>
  <si>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</si>
  <si>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</si>
  <si>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</si>
  <si>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</si>
  <si>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</si>
  <si>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</si>
  <si>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</si>
  <si>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</si>
  <si>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</si>
  <si>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</si>
  <si>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</si>
  <si>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</si>
  <si>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</si>
  <si>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</si>
  <si>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</si>
  <si>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</si>
  <si>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</si>
  <si>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</si>
  <si>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</si>
  <si>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</si>
  <si>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</si>
  <si>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</si>
  <si>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</si>
  <si>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</si>
  <si>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</si>
  <si>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</si>
  <si>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</si>
  <si>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</si>
  <si>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</si>
  <si>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</si>
  <si>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</si>
  <si>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</si>
  <si>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</si>
  <si>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</si>
  <si>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</si>
  <si>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</si>
  <si>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</si>
  <si>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</si>
  <si>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</si>
  <si>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</si>
  <si>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</si>
  <si>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</si>
  <si>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</si>
  <si>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</si>
  <si>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</si>
  <si>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</si>
  <si>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</si>
  <si>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</si>
  <si>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</si>
  <si>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</si>
  <si>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</si>
  <si>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</si>
  <si>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</si>
  <si>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</si>
  <si>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</si>
  <si>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</si>
  <si>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</si>
  <si>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</si>
  <si>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</si>
  <si>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</si>
  <si>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</si>
  <si>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</si>
  <si>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</si>
  <si>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</si>
  <si>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</si>
  <si>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</si>
  <si>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</si>
  <si>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</si>
  <si>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</si>
  <si>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</si>
  <si>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</si>
  <si>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</si>
  <si>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</si>
  <si>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</si>
  <si>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</si>
  <si>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</si>
  <si>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</si>
  <si>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</si>
  <si>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</si>
  <si>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</si>
  <si>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</si>
  <si>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</si>
  <si>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</si>
  <si>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</si>
  <si>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</si>
  <si>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</si>
  <si>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</si>
  <si>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</si>
  <si>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</si>
  <si>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</si>
  <si>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</si>
  <si>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</si>
  <si>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</si>
  <si>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</si>
  <si>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</si>
  <si>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</si>
  <si>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</si>
  <si>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</si>
  <si>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</si>
  <si>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</si>
  <si>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</si>
  <si>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</si>
  <si>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</si>
  <si>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</si>
  <si>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</si>
  <si>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</si>
  <si>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</si>
  <si>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</si>
  <si>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</si>
  <si>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</si>
  <si>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</si>
  <si>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</si>
  <si>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</si>
  <si>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</si>
  <si>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</si>
  <si>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</si>
  <si>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</si>
  <si>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</si>
  <si>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</si>
  <si>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</si>
  <si>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</si>
  <si>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</si>
  <si>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</si>
  <si>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</si>
  <si>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</si>
  <si>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</si>
  <si>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</si>
  <si>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</si>
  <si>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</si>
  <si>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</si>
  <si>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</si>
  <si>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</si>
  <si>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</si>
  <si>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</si>
  <si>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</si>
  <si>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</si>
  <si>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</si>
  <si>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</si>
  <si>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</si>
  <si>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</si>
  <si>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</si>
  <si>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</si>
  <si>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</si>
  <si>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</si>
  <si>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</si>
  <si>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</si>
  <si>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</si>
  <si>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</si>
  <si>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</si>
  <si>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</si>
  <si>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</si>
  <si>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</si>
  <si>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</si>
  <si>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</si>
  <si>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</si>
  <si>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</si>
  <si>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</si>
  <si>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</si>
  <si>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</si>
  <si>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</si>
  <si>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</si>
  <si>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</si>
  <si>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</si>
  <si>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</si>
  <si>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</si>
  <si>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</si>
  <si>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</si>
  <si>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</si>
  <si>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</si>
  <si>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</si>
  <si>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</si>
  <si>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</si>
  <si>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</si>
  <si>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</si>
  <si>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</si>
  <si>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</si>
  <si>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</si>
  <si>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</si>
  <si>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</si>
  <si>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</si>
  <si>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</si>
  <si>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</si>
  <si>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</si>
  <si>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</si>
  <si>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</si>
  <si>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</si>
  <si>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</si>
  <si>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</si>
  <si>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</si>
  <si>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</si>
  <si>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</si>
  <si>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</si>
  <si>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</si>
  <si>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</si>
  <si>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</si>
  <si>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</si>
  <si>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</si>
  <si>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</si>
  <si>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</si>
  <si>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</si>
  <si>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</si>
  <si>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</si>
  <si>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</si>
  <si>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</si>
  <si>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</si>
  <si>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</si>
  <si>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</si>
  <si>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</si>
  <si>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</si>
  <si>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</si>
  <si>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</si>
  <si>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</si>
  <si>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</si>
  <si>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</si>
  <si>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</si>
  <si>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</si>
  <si>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</si>
  <si>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</si>
  <si>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</si>
  <si>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</si>
  <si>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</si>
  <si>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</si>
  <si>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</si>
  <si>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</si>
  <si>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</si>
  <si>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</si>
  <si>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</si>
  <si>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</si>
  <si>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</si>
  <si>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</si>
  <si>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</si>
  <si>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</si>
  <si>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</si>
  <si>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</si>
  <si>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</si>
  <si>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</si>
  <si>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</si>
  <si>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</si>
  <si>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</si>
  <si>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</si>
  <si>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</si>
  <si>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</si>
  <si>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</si>
  <si>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</si>
  <si>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</si>
  <si>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</si>
  <si>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</si>
  <si>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</si>
  <si>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</si>
  <si>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</si>
  <si>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</si>
  <si>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</si>
  <si>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</si>
  <si>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</si>
  <si>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</si>
  <si>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</si>
  <si>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</si>
  <si>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</si>
  <si>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</si>
  <si>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</si>
  <si>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</si>
  <si>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</si>
  <si>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</si>
  <si>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</si>
  <si>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</si>
  <si>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</si>
  <si>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</si>
  <si>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</si>
  <si>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</si>
  <si>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</si>
  <si>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</si>
  <si>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</si>
  <si>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</si>
  <si>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</si>
  <si>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</si>
  <si>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</si>
  <si>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</si>
  <si>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</si>
  <si>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</si>
  <si>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</si>
  <si>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</si>
  <si>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</si>
  <si>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</si>
  <si>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</si>
  <si>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</si>
  <si>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</si>
  <si>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</si>
  <si>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</si>
  <si>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</si>
  <si>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</si>
  <si>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</si>
  <si>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</si>
  <si>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</si>
  <si>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</si>
  <si>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</si>
  <si>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</si>
  <si>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</si>
  <si>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</si>
  <si>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</si>
  <si>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</si>
  <si>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</si>
  <si>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</si>
  <si>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</si>
  <si>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</si>
  <si>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</si>
  <si>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</si>
  <si>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</si>
  <si>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</si>
  <si>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</si>
  <si>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</si>
  <si>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</si>
  <si>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</si>
  <si>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</si>
  <si>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</si>
  <si>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</si>
  <si>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</si>
  <si>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</si>
  <si>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</si>
  <si>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</si>
  <si>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</si>
  <si>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</si>
  <si>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</si>
  <si>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</si>
  <si>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</si>
  <si>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</si>
  <si>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</si>
  <si>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</si>
  <si>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</si>
  <si>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</si>
  <si>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</si>
  <si>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</si>
  <si>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</si>
  <si>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</si>
  <si>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</si>
  <si>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</si>
  <si>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</si>
  <si>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</si>
  <si>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</si>
  <si>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</si>
  <si>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</si>
  <si>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</si>
  <si>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</si>
  <si>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</si>
  <si>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</si>
  <si>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</si>
  <si>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</si>
  <si>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</si>
  <si>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</si>
  <si>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</si>
  <si>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</si>
  <si>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</si>
  <si>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</si>
  <si>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</si>
  <si>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</si>
  <si>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</si>
  <si>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</si>
  <si>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</si>
  <si>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</si>
  <si>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</si>
  <si>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</si>
  <si>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</si>
  <si>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</si>
  <si>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</si>
  <si>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</si>
  <si>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</si>
  <si>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</si>
  <si>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</si>
  <si>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</si>
  <si>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</si>
  <si>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</si>
  <si>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</si>
  <si>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</si>
  <si>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</si>
  <si>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</si>
  <si>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</si>
  <si>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</si>
  <si>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</si>
  <si>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</si>
  <si>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</si>
  <si>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</si>
  <si>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</si>
  <si>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</si>
  <si>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</si>
  <si>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</si>
  <si>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</si>
  <si>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</si>
  <si>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</si>
  <si>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</si>
  <si>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</si>
  <si>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</si>
  <si>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</si>
  <si>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</si>
  <si>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</si>
  <si>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</si>
  <si>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</si>
  <si>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</si>
  <si>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</si>
  <si>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</si>
  <si>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</si>
  <si>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</si>
  <si>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</si>
  <si>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</si>
  <si>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</si>
  <si>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</si>
  <si>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</si>
  <si>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</si>
  <si>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</si>
  <si>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</si>
  <si>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</si>
  <si>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</si>
  <si>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</si>
  <si>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</si>
  <si>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</si>
  <si>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</si>
  <si>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</si>
  <si>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</si>
  <si>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</si>
  <si>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</si>
  <si>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</si>
  <si>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</si>
  <si>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</si>
  <si>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</si>
  <si>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</si>
  <si>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</si>
  <si>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</si>
  <si>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</si>
  <si>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</si>
  <si>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</si>
  <si>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</si>
  <si>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</si>
  <si>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</si>
  <si>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</si>
  <si>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</si>
  <si>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</si>
  <si>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</si>
  <si>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</si>
  <si>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</si>
  <si>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</si>
  <si>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</si>
  <si>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</si>
  <si>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</si>
  <si>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</si>
  <si>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</si>
  <si>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</si>
  <si>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</si>
  <si>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</si>
  <si>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</si>
  <si>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</si>
  <si>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</si>
  <si>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</si>
  <si>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</si>
  <si>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</si>
  <si>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</si>
  <si>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</si>
  <si>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</si>
  <si>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</si>
  <si>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</si>
  <si>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</si>
  <si>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</si>
  <si>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</si>
  <si>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</si>
  <si>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</si>
  <si>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</si>
  <si>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</si>
  <si>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</si>
  <si>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</si>
  <si>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</si>
  <si>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</si>
  <si>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</si>
  <si>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</si>
  <si>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</si>
  <si>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</si>
  <si>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</si>
  <si>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</si>
  <si>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</si>
  <si>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</si>
  <si>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</si>
  <si>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</si>
  <si>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</si>
  <si>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</si>
  <si>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</si>
  <si>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</si>
  <si>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</si>
  <si>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</si>
  <si>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</si>
  <si>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</si>
  <si>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</si>
  <si>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</si>
  <si>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</si>
  <si>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</si>
  <si>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</si>
  <si>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</si>
  <si>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</si>
  <si>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</si>
  <si>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</si>
  <si>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</si>
  <si>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</si>
  <si>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</si>
  <si>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</si>
  <si>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</si>
  <si>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</si>
  <si>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</si>
  <si>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</si>
  <si>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</si>
  <si>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</si>
  <si>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</si>
  <si>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</si>
  <si>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</si>
  <si>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</si>
  <si>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</si>
  <si>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</si>
  <si>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</si>
  <si>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</si>
  <si>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</si>
  <si>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</si>
  <si>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</si>
  <si>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</si>
  <si>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</si>
  <si>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</si>
  <si>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</si>
  <si>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</si>
  <si>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</si>
  <si>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</si>
  <si>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</si>
  <si>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</si>
  <si>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</si>
  <si>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</si>
  <si>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</si>
  <si>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</si>
  <si>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</si>
  <si>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</si>
  <si>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</si>
  <si>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</si>
  <si>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</si>
  <si>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</si>
  <si>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</si>
  <si>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</si>
  <si>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</si>
  <si>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</si>
  <si>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</si>
  <si>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</si>
  <si>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</si>
  <si>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</si>
  <si>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</si>
  <si>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</si>
  <si>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</si>
  <si>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</si>
  <si>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</si>
  <si>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</si>
  <si>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</si>
  <si>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</si>
  <si>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</si>
  <si>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</si>
  <si>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</si>
  <si>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</si>
  <si>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</si>
  <si>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</si>
  <si>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</si>
  <si>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</si>
  <si>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</si>
  <si>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</si>
  <si>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</si>
  <si>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</si>
  <si>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</si>
  <si>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</si>
  <si>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</si>
  <si>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</si>
  <si>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</si>
  <si>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</si>
  <si>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</si>
  <si>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</si>
  <si>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</si>
  <si>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</si>
  <si>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</si>
  <si>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</si>
  <si>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</si>
  <si>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</si>
  <si>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</si>
  <si>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</si>
  <si>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</si>
  <si>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</si>
  <si>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</si>
  <si>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</si>
  <si>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</si>
  <si>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</si>
  <si>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</si>
  <si>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</si>
  <si>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</si>
  <si>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</si>
  <si>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</si>
  <si>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</si>
  <si>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</si>
  <si>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</si>
  <si>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</si>
  <si>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</si>
  <si>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</si>
  <si>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</si>
  <si>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</si>
  <si>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</si>
  <si>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</si>
  <si>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</si>
  <si>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</si>
  <si>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</si>
  <si>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</si>
  <si>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</si>
  <si>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</si>
  <si>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</si>
  <si>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</si>
  <si>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</si>
  <si>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</si>
  <si>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</si>
  <si>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</si>
  <si>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</si>
  <si>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</si>
  <si>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</si>
  <si>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</si>
  <si>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</si>
  <si>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</si>
  <si>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</si>
  <si>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</si>
  <si>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</si>
  <si>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</si>
  <si>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</si>
  <si>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</si>
  <si>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</si>
  <si>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</si>
  <si>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</si>
  <si>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</si>
  <si>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</si>
  <si>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</si>
  <si>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</si>
  <si>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</si>
  <si>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</si>
  <si>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</si>
  <si>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</si>
  <si>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</si>
  <si>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</si>
  <si>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</si>
  <si>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</si>
  <si>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</si>
  <si>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</si>
  <si>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</si>
  <si>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</si>
  <si>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</si>
  <si>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</si>
  <si>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</si>
  <si>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</si>
  <si>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</si>
  <si>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</si>
  <si>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</si>
  <si>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</si>
  <si>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</si>
  <si>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</si>
  <si>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</si>
  <si>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</si>
  <si>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</si>
  <si>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</si>
  <si>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</si>
  <si>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</si>
  <si>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</si>
  <si>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</si>
  <si>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</si>
  <si>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</si>
  <si>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</si>
  <si>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</si>
  <si>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</si>
  <si>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</si>
  <si>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</si>
  <si>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</si>
  <si>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</si>
  <si>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</si>
  <si>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</si>
  <si>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</si>
  <si>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</si>
  <si>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</si>
  <si>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</si>
  <si>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</si>
  <si>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</si>
  <si>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</si>
  <si>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</si>
  <si>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</si>
  <si>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</si>
  <si>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</si>
  <si>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</si>
  <si>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</si>
  <si>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</si>
  <si>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</si>
  <si>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</si>
  <si>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</si>
  <si>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</si>
  <si>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</si>
  <si>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</si>
  <si>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</si>
  <si>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</si>
  <si>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</si>
  <si>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</si>
  <si>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</si>
  <si>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</si>
  <si>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</si>
  <si>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</si>
  <si>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</si>
  <si>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</si>
  <si>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</si>
  <si>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</si>
  <si>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</si>
  <si>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</si>
  <si>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</si>
  <si>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</si>
  <si>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</si>
  <si>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</si>
  <si>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</si>
  <si>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</si>
  <si>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</si>
  <si>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</si>
  <si>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</si>
  <si>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</si>
  <si>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</si>
  <si>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</si>
  <si>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</si>
  <si>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</si>
  <si>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</si>
  <si>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</si>
  <si>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</si>
  <si>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</si>
  <si>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</si>
  <si>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</si>
  <si>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</si>
  <si>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</si>
  <si>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</si>
  <si>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</si>
  <si>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</si>
  <si>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</si>
  <si>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</si>
  <si>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</si>
  <si>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</si>
  <si>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</si>
  <si>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</si>
  <si>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</si>
  <si>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</si>
  <si>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</si>
  <si>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</si>
  <si>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</si>
  <si>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</si>
  <si>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</si>
  <si>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</si>
  <si>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</si>
  <si>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</si>
  <si>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</si>
  <si>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</si>
  <si>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</si>
  <si>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</si>
  <si>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</si>
  <si>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</si>
  <si>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</si>
  <si>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</si>
  <si>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</si>
  <si>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</si>
  <si>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</si>
  <si>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</si>
  <si>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</si>
  <si>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</si>
  <si>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</si>
  <si>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</si>
  <si>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</si>
  <si>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</si>
  <si>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</si>
  <si>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</si>
  <si>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</si>
  <si>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</si>
  <si>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</si>
  <si>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</si>
  <si>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</si>
  <si>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</si>
  <si>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</si>
  <si>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</si>
  <si>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</si>
  <si>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</si>
  <si>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</si>
  <si>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</si>
  <si>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</si>
  <si>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</si>
  <si>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</si>
  <si>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</si>
  <si>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</si>
  <si>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</si>
  <si>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</si>
  <si>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</si>
  <si>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</si>
  <si>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</si>
  <si>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</si>
  <si>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</si>
  <si>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</si>
  <si>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</si>
  <si>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</si>
  <si>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</si>
  <si>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</si>
  <si>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</si>
  <si>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</si>
  <si>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</si>
  <si>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</si>
  <si>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</si>
  <si>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</si>
  <si>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</si>
  <si>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</si>
  <si>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</si>
  <si>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</si>
  <si>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</si>
  <si>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</si>
  <si>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</si>
  <si>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</si>
  <si>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</si>
  <si>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</si>
  <si>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</si>
  <si>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</si>
  <si>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</si>
  <si>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</si>
  <si>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</si>
  <si>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</si>
  <si>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</si>
  <si>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</si>
  <si>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</si>
  <si>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</si>
  <si>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</si>
  <si>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</si>
  <si>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</si>
  <si>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</si>
  <si>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</si>
  <si>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</si>
  <si>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</si>
  <si>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</si>
  <si>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</si>
  <si>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</si>
  <si>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</si>
  <si>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</si>
  <si>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</si>
  <si>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</si>
  <si>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</si>
  <si>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</si>
  <si>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</si>
  <si>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</si>
  <si>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</si>
  <si>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</si>
  <si>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</si>
  <si>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</si>
  <si>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</si>
  <si>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</si>
  <si>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</si>
  <si>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</si>
  <si>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</si>
  <si>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</si>
  <si>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</si>
  <si>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</si>
  <si>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</si>
  <si>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</si>
  <si>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</si>
  <si>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</si>
  <si>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</si>
  <si>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</si>
  <si>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</si>
  <si>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</si>
  <si>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</si>
  <si>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</si>
  <si>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</si>
  <si>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</si>
  <si>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</si>
  <si>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</si>
  <si>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</si>
  <si>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</si>
  <si>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</si>
  <si>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</si>
  <si>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</si>
  <si>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</si>
  <si>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</si>
  <si>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</si>
  <si>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</si>
  <si>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</si>
  <si>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</si>
  <si>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</si>
  <si>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</si>
  <si>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</si>
  <si>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</si>
  <si>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</si>
  <si>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</si>
  <si>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</si>
  <si>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</si>
  <si>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</si>
  <si>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</si>
  <si>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</si>
  <si>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</si>
  <si>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</si>
  <si>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</si>
  <si>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</si>
  <si>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</si>
  <si>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</si>
  <si>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</si>
  <si>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</si>
  <si>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</si>
  <si>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</si>
  <si>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</si>
  <si>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</si>
  <si>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</si>
  <si>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</si>
  <si>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</si>
  <si>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</si>
  <si>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</si>
  <si>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</si>
  <si>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</si>
  <si>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</si>
  <si>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</si>
  <si>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</si>
  <si>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</si>
  <si>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</si>
  <si>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</si>
  <si>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</si>
  <si>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</si>
  <si>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</si>
  <si>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</si>
  <si>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</si>
  <si>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</si>
  <si>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</si>
  <si>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</si>
  <si>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</si>
  <si>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</si>
  <si>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</si>
  <si>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</si>
  <si>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</si>
  <si>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</si>
  <si>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</si>
  <si>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</si>
  <si>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</si>
  <si>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</si>
  <si>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</si>
  <si>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</si>
  <si>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</si>
  <si>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</si>
  <si>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</si>
  <si>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</si>
  <si>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</si>
  <si>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</si>
  <si>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</si>
  <si>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</si>
  <si>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</si>
  <si>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</si>
  <si>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</si>
  <si>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</si>
  <si>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</si>
  <si>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</si>
  <si>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</si>
  <si>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</si>
  <si>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</si>
  <si>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</si>
  <si>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</si>
  <si>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</si>
  <si>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</si>
  <si>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</si>
  <si>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</si>
  <si>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</si>
  <si>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</si>
  <si>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</si>
  <si>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</si>
  <si>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</si>
  <si>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</si>
  <si>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</si>
  <si>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</si>
  <si>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</si>
  <si>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</si>
  <si>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</si>
  <si>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</si>
  <si>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</si>
  <si>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</si>
  <si>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</si>
  <si>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</si>
  <si>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</si>
  <si>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</si>
  <si>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</si>
  <si>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</si>
  <si>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</si>
  <si>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</si>
  <si>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</si>
  <si>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</si>
  <si>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</si>
  <si>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</si>
  <si>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</si>
  <si>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</si>
  <si>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</si>
  <si>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</si>
  <si>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</si>
  <si>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</si>
  <si>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</si>
  <si>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</si>
  <si>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</si>
  <si>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</si>
  <si>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</si>
  <si>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</si>
  <si>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</si>
  <si>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</si>
  <si>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</si>
  <si>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</si>
  <si>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</si>
  <si>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</si>
  <si>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</si>
  <si>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</si>
  <si>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</si>
  <si>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</si>
  <si>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</si>
  <si>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</si>
  <si>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</si>
  <si>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</si>
  <si>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</si>
  <si>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</si>
  <si>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</si>
  <si>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</si>
  <si>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</si>
  <si>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</si>
  <si>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</si>
  <si>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</si>
  <si>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</si>
  <si>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</si>
  <si>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</si>
  <si>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</si>
  <si>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</si>
  <si>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</si>
  <si>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</si>
  <si>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</si>
  <si>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</si>
  <si>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</si>
  <si>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</si>
  <si>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</si>
  <si>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</si>
  <si>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</si>
  <si>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</si>
  <si>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</si>
  <si>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</si>
  <si>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</si>
  <si>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</si>
  <si>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</si>
  <si>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</si>
  <si>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</si>
  <si>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</si>
  <si>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</si>
  <si>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</si>
  <si>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</si>
  <si>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</si>
  <si>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</si>
  <si>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</si>
  <si>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</si>
  <si>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</si>
  <si>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</si>
  <si>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</si>
  <si>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</si>
  <si>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</si>
  <si>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</si>
  <si>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</si>
  <si>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</si>
  <si>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</si>
  <si>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</si>
  <si>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</si>
  <si>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</si>
  <si>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</si>
  <si>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</si>
  <si>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</si>
  <si>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</si>
  <si>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</si>
  <si>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</si>
  <si>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</si>
  <si>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</si>
  <si>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</si>
  <si>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</si>
  <si>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</si>
  <si>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</si>
  <si>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</si>
  <si>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</si>
  <si>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</si>
  <si>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</si>
  <si>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</si>
  <si>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</si>
  <si>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</si>
  <si>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</si>
  <si>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</si>
  <si>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</si>
  <si>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</si>
  <si>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</si>
  <si>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</si>
  <si>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</si>
  <si>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</si>
  <si>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</si>
  <si>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</si>
  <si>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</si>
  <si>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</si>
  <si>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</si>
  <si>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</si>
  <si>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</si>
  <si>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</si>
  <si>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</si>
  <si>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</si>
  <si>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</si>
  <si>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</si>
  <si>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</si>
  <si>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</si>
  <si>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</si>
  <si>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</si>
  <si>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</si>
  <si>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</si>
  <si>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</si>
  <si>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</si>
  <si>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</si>
  <si>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</si>
  <si>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</si>
  <si>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</si>
  <si>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</si>
  <si>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</si>
  <si>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</si>
  <si>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</si>
  <si>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</si>
  <si>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</si>
  <si>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</si>
  <si>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</si>
  <si>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</si>
  <si>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</si>
  <si>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</si>
  <si>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</si>
  <si>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</si>
  <si>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</si>
  <si>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</si>
  <si>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</si>
  <si>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</si>
  <si>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</si>
  <si>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</si>
  <si>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</si>
  <si>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</si>
  <si>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</si>
  <si>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</si>
  <si>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</si>
  <si>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</si>
  <si>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</si>
  <si>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</si>
  <si>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</si>
  <si>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</si>
  <si>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</si>
  <si>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</si>
  <si>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</si>
  <si>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</si>
  <si>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</si>
  <si>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</si>
  <si>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</si>
  <si>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</si>
  <si>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</si>
  <si>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</si>
  <si>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</si>
  <si>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</si>
  <si>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</si>
  <si>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</si>
  <si>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</si>
  <si>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</si>
  <si>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</si>
  <si>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</si>
  <si>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</si>
  <si>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</si>
  <si>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</si>
  <si>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</si>
  <si>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</si>
  <si>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</si>
  <si>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</si>
  <si>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</si>
  <si>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</si>
  <si>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</si>
  <si>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</si>
  <si>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</si>
  <si>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</si>
  <si>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</si>
  <si>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</si>
  <si>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</si>
  <si>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</si>
  <si>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</si>
  <si>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</si>
  <si>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</si>
  <si>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</si>
  <si>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</si>
  <si>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</si>
  <si>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</si>
  <si>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</si>
  <si>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</si>
  <si>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</si>
  <si>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</si>
  <si>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</si>
  <si>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</si>
  <si>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</si>
  <si>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</si>
  <si>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</si>
  <si>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</si>
  <si>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</si>
  <si>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</si>
  <si>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</si>
  <si>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</si>
  <si>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</si>
  <si>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</si>
  <si>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</si>
  <si>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</si>
  <si>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</si>
  <si>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</si>
  <si>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</si>
  <si>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</si>
  <si>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</si>
  <si>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</si>
  <si>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</si>
  <si>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</si>
  <si>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</si>
  <si>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</si>
  <si>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</si>
  <si>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</si>
  <si>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</si>
  <si>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</si>
  <si>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</si>
  <si>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</si>
  <si>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</si>
  <si>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</si>
  <si>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</si>
  <si>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</si>
  <si>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</si>
  <si>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</si>
  <si>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</si>
  <si>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</si>
  <si>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</si>
  <si>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</si>
  <si>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</si>
  <si>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</si>
  <si>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</si>
  <si>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</si>
  <si>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</si>
  <si>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</si>
  <si>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</si>
  <si>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</si>
  <si>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</si>
  <si>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</si>
  <si>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</si>
  <si>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</si>
  <si>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</si>
  <si>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</si>
  <si>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</si>
  <si>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</si>
  <si>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</si>
  <si>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</si>
  <si>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</si>
  <si>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</si>
  <si>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</si>
  <si>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</si>
  <si>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</si>
  <si>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</si>
  <si>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</si>
  <si>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</si>
  <si>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</si>
  <si>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</si>
  <si>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</si>
  <si>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</si>
  <si>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</si>
  <si>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</si>
  <si>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</si>
  <si>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</si>
  <si>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</si>
  <si>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</si>
  <si>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</si>
  <si>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</si>
  <si>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</si>
  <si>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</si>
  <si>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</si>
  <si>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</si>
  <si>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</si>
  <si>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</si>
  <si>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</si>
  <si>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</si>
  <si>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</si>
  <si>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</si>
  <si>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</si>
  <si>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</si>
  <si>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</si>
  <si>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</si>
  <si>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</si>
  <si>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</si>
  <si>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</si>
  <si>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</si>
  <si>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</si>
  <si>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</si>
  <si>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</si>
  <si>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</si>
  <si>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</si>
  <si>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</si>
  <si>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</si>
  <si>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</si>
  <si>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</si>
  <si>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</si>
  <si>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</si>
  <si>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</si>
  <si>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</si>
  <si>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</si>
  <si>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</si>
  <si>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</si>
  <si>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</si>
  <si>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</si>
  <si>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</si>
  <si>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</si>
  <si>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</si>
  <si>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</si>
  <si>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</si>
  <si>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</si>
  <si>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</si>
  <si>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</si>
  <si>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</si>
  <si>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</si>
  <si>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</si>
  <si>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</si>
  <si>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</si>
  <si>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</si>
  <si>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</si>
  <si>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</si>
  <si>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</si>
  <si>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</si>
  <si>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</si>
  <si>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</si>
  <si>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</si>
  <si>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</si>
  <si>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</si>
  <si>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</si>
  <si>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</si>
  <si>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</si>
  <si>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</si>
  <si>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</si>
  <si>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</si>
  <si>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</si>
  <si>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</si>
  <si>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</si>
  <si>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</si>
  <si>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</si>
  <si>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</si>
  <si>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</si>
  <si>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</si>
  <si>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</si>
  <si>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</si>
  <si>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</si>
  <si>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</si>
  <si>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</si>
  <si>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</si>
  <si>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</si>
  <si>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</si>
  <si>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</si>
  <si>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</si>
  <si>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</si>
  <si>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</si>
  <si>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</si>
  <si>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</si>
  <si>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</si>
  <si>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</si>
  <si>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</si>
  <si>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</si>
  <si>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</si>
  <si>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</si>
  <si>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</si>
  <si>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</si>
  <si>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</si>
  <si>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</si>
  <si>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</si>
  <si>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</si>
  <si>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</si>
  <si>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</si>
  <si>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</si>
  <si>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</si>
  <si>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</si>
  <si>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</si>
  <si>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</si>
  <si>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</si>
  <si>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</si>
  <si>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</si>
  <si>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</si>
  <si>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</si>
  <si>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</si>
  <si>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</si>
  <si>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</si>
  <si>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</si>
  <si>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</si>
  <si>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</si>
  <si>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</si>
  <si>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</si>
  <si>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</si>
  <si>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</si>
  <si>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</si>
  <si>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</si>
  <si>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</si>
  <si>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</si>
  <si>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</si>
  <si>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</si>
  <si>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</si>
  <si>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</si>
  <si>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</si>
  <si>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</si>
  <si>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</si>
  <si>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</si>
  <si>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</si>
  <si>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</si>
  <si>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</si>
  <si>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</si>
  <si>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</si>
  <si>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</si>
  <si>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</si>
  <si>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</si>
  <si>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</si>
  <si>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</si>
  <si>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</si>
  <si>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</si>
  <si>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</si>
  <si>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</si>
  <si>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</si>
  <si>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</si>
  <si>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</si>
  <si>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</si>
  <si>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</si>
  <si>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</si>
  <si>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</si>
  <si>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</si>
  <si>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</si>
  <si>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</si>
  <si>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</si>
  <si>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</si>
  <si>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</si>
  <si>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</si>
  <si>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</si>
  <si>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</si>
  <si>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</si>
  <si>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</si>
  <si>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</si>
  <si>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</si>
  <si>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</si>
  <si>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</si>
  <si>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</si>
  <si>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</si>
  <si>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</si>
  <si>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</si>
  <si>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</si>
  <si>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</si>
  <si>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</si>
  <si>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</si>
  <si>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</si>
  <si>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</si>
  <si>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</si>
  <si>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</si>
  <si>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</si>
  <si>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</si>
  <si>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</si>
  <si>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</si>
  <si>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</si>
  <si>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</si>
  <si>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</si>
  <si>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</si>
  <si>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</si>
  <si>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</si>
  <si>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</si>
  <si>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</si>
  <si>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</si>
  <si>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</si>
  <si>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</si>
  <si>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</si>
  <si>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</si>
  <si>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</si>
  <si>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</si>
  <si>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</si>
  <si>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</si>
  <si>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</si>
  <si>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</si>
  <si>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</si>
  <si>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</si>
  <si>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</si>
  <si>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</si>
  <si>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</si>
  <si>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</si>
  <si>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</si>
  <si>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</si>
  <si>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</si>
  <si>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</si>
  <si>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</si>
  <si>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</si>
  <si>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</si>
  <si>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</si>
  <si>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</si>
  <si>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</si>
  <si>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</si>
  <si>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</si>
  <si>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</si>
  <si>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</si>
  <si>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</si>
  <si>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</si>
  <si>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</si>
  <si>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</si>
  <si>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</si>
  <si>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</si>
  <si>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</si>
  <si>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</si>
  <si>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</si>
  <si>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</si>
  <si>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</si>
  <si>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</si>
  <si>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</si>
  <si>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</si>
  <si>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</si>
  <si>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</si>
  <si>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</si>
  <si>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</si>
  <si>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</si>
  <si>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</si>
  <si>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</si>
  <si>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</si>
  <si>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</si>
  <si>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</si>
  <si>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</si>
  <si>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</si>
  <si>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</si>
  <si>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</si>
  <si>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</si>
  <si>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</si>
  <si>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</si>
  <si>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</si>
  <si>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</si>
  <si>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</si>
  <si>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</si>
  <si>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</si>
  <si>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</si>
  <si>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</si>
  <si>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</si>
  <si>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</si>
  <si>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</si>
  <si>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</si>
  <si>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</si>
  <si>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</si>
  <si>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</si>
  <si>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</si>
  <si>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</si>
  <si>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</si>
  <si>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</si>
  <si>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</si>
  <si>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</si>
  <si>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</si>
  <si>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</si>
  <si>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</si>
  <si>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</si>
  <si>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</si>
  <si>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</si>
  <si>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</si>
  <si>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</si>
  <si>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</si>
  <si>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</si>
  <si>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</si>
  <si>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</si>
  <si>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</si>
  <si>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</si>
  <si>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</si>
  <si>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</si>
  <si>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</si>
  <si>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</si>
  <si>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</si>
  <si>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</si>
  <si>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</si>
  <si>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</si>
  <si>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</si>
  <si>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</si>
  <si>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</si>
  <si>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</si>
  <si>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</si>
  <si>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</si>
  <si>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</si>
  <si>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</si>
  <si>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</si>
  <si>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</si>
  <si>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</si>
  <si>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</si>
  <si>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</si>
  <si>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</si>
  <si>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</si>
  <si>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</si>
  <si>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</si>
  <si>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</si>
  <si>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</si>
  <si>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</si>
  <si>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</si>
  <si>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</si>
  <si>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</si>
  <si>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</si>
  <si>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</si>
  <si>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</si>
  <si>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</si>
  <si>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</si>
  <si>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</si>
  <si>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</si>
  <si>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</si>
  <si>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</si>
  <si>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</si>
  <si>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</si>
  <si>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</si>
  <si>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</si>
  <si>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</si>
  <si>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</si>
  <si>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</si>
  <si>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</si>
  <si>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</si>
  <si>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</si>
  <si>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</si>
  <si>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</si>
  <si>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</si>
  <si>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</si>
  <si>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</si>
  <si>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</si>
  <si>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</si>
  <si>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</si>
  <si>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</si>
  <si>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</si>
  <si>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</si>
  <si>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</si>
  <si>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</si>
  <si>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</si>
  <si>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</si>
  <si>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</si>
  <si>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</si>
  <si>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</si>
  <si>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</si>
  <si>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</si>
  <si>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</si>
  <si>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</si>
  <si>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</si>
  <si>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</si>
  <si>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</si>
  <si>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</si>
  <si>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</si>
  <si>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</si>
  <si>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</si>
  <si>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</si>
  <si>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</si>
  <si>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</si>
  <si>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</si>
  <si>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</si>
  <si>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</si>
  <si>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</si>
  <si>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</si>
  <si>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</si>
  <si>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</si>
  <si>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</si>
  <si>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</si>
  <si>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</si>
  <si>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</si>
  <si>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</si>
  <si>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</si>
  <si>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</si>
  <si>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</si>
  <si>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</si>
  <si>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</si>
  <si>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</si>
  <si>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</si>
  <si>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</si>
  <si>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</si>
  <si>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</si>
  <si>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</si>
  <si>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</si>
  <si>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</si>
  <si>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</si>
  <si>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</si>
  <si>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</si>
  <si>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</si>
  <si>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</si>
  <si>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</si>
  <si>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</si>
  <si>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</si>
  <si>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</si>
  <si>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</si>
  <si>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</si>
  <si>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</si>
  <si>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</si>
  <si>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</si>
  <si>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</si>
  <si>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</si>
  <si>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</si>
  <si>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</si>
  <si>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</si>
  <si>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</si>
  <si>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</si>
  <si>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</si>
  <si>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</si>
  <si>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</si>
  <si>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</si>
  <si>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</si>
  <si>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</si>
  <si>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</si>
  <si>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</si>
  <si>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</si>
  <si>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</si>
  <si>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</si>
  <si>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</si>
  <si>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</si>
  <si>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</si>
  <si>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</si>
  <si>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</si>
  <si>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</si>
  <si>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</si>
  <si>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</si>
  <si>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</si>
  <si>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</si>
  <si>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</si>
  <si>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</si>
  <si>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</si>
  <si>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</si>
  <si>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</si>
  <si>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</si>
  <si>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</si>
  <si>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</si>
  <si>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</si>
  <si>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</si>
  <si>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</si>
  <si>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</si>
  <si>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</si>
  <si>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</si>
  <si>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</si>
  <si>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</si>
  <si>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</si>
  <si>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</si>
  <si>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</si>
  <si>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</si>
  <si>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</si>
  <si>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</si>
  <si>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</si>
  <si>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</si>
  <si>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</si>
  <si>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</si>
  <si>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</si>
  <si>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</si>
  <si>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</si>
  <si>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</si>
  <si>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</si>
  <si>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</si>
  <si>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</si>
  <si>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</si>
  <si>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</si>
  <si>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</si>
  <si>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</si>
  <si>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</si>
  <si>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</si>
  <si>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</si>
  <si>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</si>
  <si>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</si>
  <si>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</si>
  <si>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</si>
  <si>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</si>
  <si>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</si>
  <si>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</si>
  <si>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</si>
  <si>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</si>
  <si>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</si>
  <si>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</si>
  <si>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</si>
  <si>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</si>
  <si>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</si>
  <si>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</si>
  <si>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</si>
  <si>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</si>
  <si>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</si>
  <si>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</si>
  <si>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</si>
  <si>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</si>
  <si>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</si>
  <si>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</si>
  <si>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</si>
  <si>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</si>
  <si>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</si>
  <si>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</si>
  <si>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</si>
  <si>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</si>
  <si>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</si>
  <si>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</si>
  <si>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</si>
  <si>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</si>
  <si>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</si>
  <si>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</si>
  <si>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</si>
  <si>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</si>
  <si>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</si>
  <si>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</si>
  <si>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</si>
  <si>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</si>
  <si>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</si>
  <si>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</si>
  <si>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</si>
  <si>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</si>
  <si>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</si>
  <si>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</si>
  <si>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</si>
  <si>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</si>
  <si>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</si>
  <si>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</si>
  <si>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</si>
  <si>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</si>
  <si>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</si>
  <si>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</si>
  <si>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</si>
  <si>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</si>
  <si>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</si>
  <si>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</si>
  <si>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</si>
  <si>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</si>
  <si>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</si>
  <si>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</si>
  <si>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</si>
  <si>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</si>
  <si>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</si>
  <si>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</si>
  <si>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</si>
  <si>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</si>
  <si>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</si>
  <si>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</si>
  <si>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</si>
  <si>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</si>
  <si>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</si>
  <si>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</si>
  <si>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</si>
  <si>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</si>
  <si>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</si>
  <si>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</si>
  <si>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</si>
  <si>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</si>
  <si>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</si>
  <si>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</si>
  <si>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</si>
  <si>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</si>
  <si>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</si>
  <si>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</si>
  <si>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</si>
  <si>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</si>
  <si>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</si>
  <si>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</si>
  <si>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</si>
  <si>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</si>
  <si>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</si>
  <si>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</si>
  <si>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</si>
  <si>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</si>
  <si>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</si>
  <si>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</si>
  <si>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</si>
  <si>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</si>
  <si>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</si>
  <si>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</si>
  <si>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</si>
  <si>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</si>
  <si>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</si>
  <si>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</si>
  <si>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</si>
  <si>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</si>
  <si>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</si>
  <si>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</si>
  <si>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</si>
  <si>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</si>
  <si>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</si>
  <si>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</si>
  <si>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</si>
  <si>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</si>
  <si>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</si>
  <si>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</si>
  <si>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</si>
  <si>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</si>
  <si>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</si>
  <si>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</si>
  <si>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</si>
  <si>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</si>
  <si>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</si>
  <si>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</si>
  <si>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</si>
  <si>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</si>
  <si>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</si>
  <si>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</si>
  <si>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</si>
  <si>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</si>
  <si>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</si>
  <si>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</si>
  <si>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</si>
  <si>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</si>
  <si>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</si>
  <si>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</si>
  <si>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</si>
  <si>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</si>
  <si>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</si>
  <si>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</si>
  <si>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</si>
  <si>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</si>
  <si>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</si>
  <si>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</si>
  <si>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</si>
  <si>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</si>
  <si>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</si>
  <si>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</si>
  <si>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</si>
  <si>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</si>
  <si>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</si>
  <si>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</si>
  <si>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</si>
  <si>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</si>
  <si>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</si>
  <si>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</si>
  <si>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</si>
  <si>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</si>
  <si>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</si>
  <si>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</si>
  <si>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</si>
  <si>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</si>
  <si>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</si>
  <si>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</si>
  <si>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</si>
  <si>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</si>
  <si>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</si>
  <si>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</si>
  <si>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</si>
  <si>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</si>
  <si>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</si>
  <si>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</si>
  <si>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</si>
  <si>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</si>
  <si>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</si>
  <si>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</si>
  <si>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</si>
  <si>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</si>
  <si>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</si>
  <si>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</si>
  <si>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</si>
  <si>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</si>
  <si>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</si>
  <si>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</si>
  <si>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</si>
  <si>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</si>
  <si>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</si>
  <si>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</si>
  <si>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</si>
  <si>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</si>
  <si>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</si>
  <si>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</si>
  <si>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</si>
  <si>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</si>
  <si>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</si>
  <si>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</si>
  <si>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</si>
  <si>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</si>
  <si>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</si>
  <si>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</si>
  <si>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</si>
  <si>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</si>
  <si>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</si>
  <si>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</si>
  <si>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</si>
  <si>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</si>
  <si>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</si>
  <si>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</si>
  <si>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</si>
  <si>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</si>
  <si>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</si>
  <si>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</si>
  <si>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</si>
  <si>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</si>
  <si>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</si>
  <si>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</si>
  <si>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</si>
  <si>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</si>
  <si>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</si>
  <si>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</si>
  <si>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</si>
  <si>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</si>
  <si>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</si>
  <si>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</si>
  <si>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</si>
  <si>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</si>
  <si>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</si>
  <si>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</si>
  <si>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</si>
  <si>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</si>
  <si>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</si>
  <si>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</si>
  <si>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</si>
  <si>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</si>
  <si>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</si>
  <si>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</si>
  <si>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</si>
  <si>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</si>
  <si>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</si>
  <si>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</si>
  <si>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</si>
  <si>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</si>
  <si>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</si>
  <si>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</si>
  <si>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</si>
  <si>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</si>
  <si>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</si>
  <si>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</si>
  <si>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</si>
  <si>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</si>
  <si>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</si>
  <si>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</si>
  <si>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</si>
  <si>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</si>
  <si>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</si>
  <si>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</si>
  <si>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</si>
  <si>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</si>
  <si>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</si>
  <si>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</si>
  <si>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</si>
  <si>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</si>
  <si>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</si>
  <si>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</si>
  <si>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</si>
  <si>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</si>
  <si>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</si>
  <si>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</si>
  <si>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</si>
  <si>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</si>
  <si>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</si>
  <si>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</si>
  <si>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</si>
  <si>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</si>
  <si>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</si>
  <si>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</si>
  <si>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</si>
  <si>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</si>
  <si>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</si>
  <si>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</si>
  <si>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</si>
  <si>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</si>
  <si>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</si>
  <si>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</si>
  <si>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</si>
  <si>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</si>
  <si>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</si>
  <si>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</si>
  <si>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</si>
  <si>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</si>
  <si>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</si>
  <si>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</si>
  <si>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</si>
  <si>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</si>
  <si>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</si>
  <si>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</si>
  <si>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</si>
  <si>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</si>
  <si>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</si>
  <si>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</si>
  <si>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</si>
  <si>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</si>
  <si>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</si>
  <si>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</si>
  <si>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</si>
  <si>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</si>
  <si>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</si>
  <si>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</si>
  <si>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</si>
  <si>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</si>
  <si>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</si>
  <si>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</si>
  <si>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</si>
  <si>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</si>
  <si>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</si>
  <si>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</si>
  <si>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</si>
  <si>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</si>
  <si>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</si>
  <si>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</si>
  <si>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</si>
  <si>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</si>
  <si>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</si>
  <si>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</si>
  <si>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</si>
  <si>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</si>
  <si>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</si>
  <si>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</si>
  <si>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</si>
  <si>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</si>
  <si>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</si>
  <si>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</si>
  <si>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</si>
  <si>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</si>
  <si>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</si>
  <si>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</si>
  <si>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</si>
  <si>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</si>
  <si>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</si>
  <si>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</si>
  <si>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</si>
  <si>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</si>
  <si>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</si>
  <si>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</si>
  <si>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</si>
  <si>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</si>
  <si>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</si>
  <si>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</si>
  <si>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</si>
  <si>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</si>
  <si>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</si>
  <si>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</si>
  <si>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</si>
  <si>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</si>
  <si>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</si>
  <si>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</si>
  <si>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</si>
  <si>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</si>
  <si>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</si>
  <si>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</si>
  <si>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</si>
  <si>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</si>
  <si>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</si>
  <si>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</si>
  <si>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</si>
  <si>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</si>
  <si>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</si>
  <si>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</si>
  <si>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</si>
  <si>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</si>
  <si>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</si>
  <si>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</si>
  <si>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</si>
  <si>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</si>
  <si>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</si>
  <si>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</si>
  <si>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</si>
  <si>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</si>
  <si>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</si>
  <si>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</si>
  <si>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</si>
  <si>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</si>
  <si>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</si>
  <si>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</si>
  <si>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</si>
  <si>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</si>
  <si>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</si>
  <si>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</si>
  <si>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</si>
  <si>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</si>
  <si>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</si>
  <si>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</si>
  <si>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</si>
  <si>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</si>
  <si>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</si>
  <si>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</si>
  <si>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</si>
  <si>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</si>
  <si>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</si>
  <si>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</si>
  <si>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</si>
  <si>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</si>
  <si>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</si>
  <si>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</si>
  <si>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</si>
  <si>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</si>
  <si>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</si>
  <si>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</si>
  <si>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</si>
  <si>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</si>
  <si>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</si>
  <si>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</si>
  <si>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</si>
  <si>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</si>
  <si>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</si>
  <si>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</si>
  <si>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</si>
  <si>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</si>
  <si>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</si>
  <si>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</si>
  <si>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</si>
  <si>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</si>
  <si>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</si>
  <si>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</si>
  <si>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</si>
  <si>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</si>
  <si>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</si>
  <si>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</si>
  <si>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</si>
  <si>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</si>
  <si>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</si>
  <si>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</si>
  <si>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</si>
  <si>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</si>
  <si>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</si>
  <si>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</si>
  <si>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</si>
  <si>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</si>
  <si>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</si>
  <si>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</si>
  <si>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</si>
  <si>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</si>
  <si>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</si>
  <si>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</si>
  <si>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</si>
  <si>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</si>
  <si>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</si>
  <si>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</si>
  <si>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</si>
  <si>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</si>
  <si>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</si>
  <si>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</si>
  <si>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</si>
  <si>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</si>
  <si>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</si>
  <si>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</si>
  <si>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</si>
  <si>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</si>
  <si>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</si>
  <si>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</si>
  <si>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</si>
  <si>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</si>
  <si>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</si>
  <si>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</si>
  <si>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</si>
  <si>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</si>
  <si>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</si>
  <si>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</si>
  <si>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</si>
  <si>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</si>
  <si>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</si>
  <si>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</si>
  <si>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</si>
  <si>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</si>
  <si>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</si>
  <si>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</si>
  <si>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</si>
  <si>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</si>
  <si>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</si>
  <si>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</si>
  <si>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</si>
  <si>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</si>
  <si>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</si>
  <si>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</si>
  <si>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</si>
  <si>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</si>
  <si>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</si>
  <si>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</si>
  <si>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</si>
  <si>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</si>
  <si>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</si>
  <si>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</si>
  <si>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</si>
  <si>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</si>
  <si>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</si>
  <si>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</si>
  <si>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</si>
  <si>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</si>
  <si>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</si>
  <si>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</si>
  <si>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</si>
  <si>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</si>
  <si>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</si>
  <si>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</si>
  <si>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</si>
  <si>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</si>
  <si>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</si>
  <si>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</si>
  <si>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</si>
  <si>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</si>
  <si>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</si>
  <si>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</si>
  <si>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</si>
  <si>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</si>
  <si>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</si>
  <si>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</si>
  <si>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</si>
  <si>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</si>
  <si>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</si>
  <si>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</si>
  <si>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</si>
  <si>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</si>
  <si>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</si>
  <si>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</si>
  <si>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</si>
  <si>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</si>
  <si>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</si>
  <si>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</si>
  <si>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</si>
  <si>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</si>
  <si>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</si>
  <si>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</si>
  <si>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</si>
  <si>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</si>
  <si>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</si>
  <si>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</si>
  <si>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</si>
  <si>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</si>
  <si>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</si>
  <si>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</si>
  <si>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</si>
  <si>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</si>
  <si>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</si>
  <si>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</si>
  <si>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</si>
  <si>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</si>
  <si>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</si>
  <si>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</si>
  <si>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</si>
  <si>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</si>
  <si>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</si>
  <si>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</si>
  <si>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</si>
  <si>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</si>
  <si>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</si>
  <si>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</si>
  <si>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</si>
  <si>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</si>
  <si>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</si>
  <si>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</si>
  <si>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</si>
  <si>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</si>
  <si>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</si>
  <si>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</si>
  <si>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</si>
  <si>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</si>
  <si>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</si>
  <si>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</si>
  <si>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</si>
  <si>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</si>
  <si>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</si>
  <si>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</si>
  <si>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</si>
  <si>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</si>
  <si>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</si>
  <si>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</si>
  <si>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</si>
  <si>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</si>
  <si>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</si>
  <si>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</si>
  <si>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</si>
  <si>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</si>
  <si>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</si>
  <si>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</si>
  <si>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</si>
  <si>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</si>
  <si>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</si>
  <si>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</si>
  <si>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</si>
  <si>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</si>
  <si>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</si>
  <si>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</si>
  <si>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</si>
  <si>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</si>
  <si>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</si>
  <si>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</si>
  <si>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</si>
  <si>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</si>
  <si>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</si>
  <si>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</si>
  <si>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</si>
  <si>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</si>
  <si>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</si>
  <si>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</si>
  <si>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</si>
  <si>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</si>
  <si>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</si>
  <si>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</si>
  <si>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</si>
  <si>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</si>
  <si>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</si>
  <si>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</si>
  <si>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</si>
  <si>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</si>
  <si>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</si>
  <si>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</si>
  <si>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</si>
  <si>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</si>
  <si>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</si>
  <si>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</si>
  <si>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</si>
  <si>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</si>
  <si>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</si>
  <si>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</si>
  <si>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</si>
  <si>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</si>
  <si>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</si>
  <si>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</si>
  <si>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</si>
  <si>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</si>
  <si>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</si>
  <si>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</si>
  <si>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</si>
  <si>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</si>
  <si>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</si>
  <si>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</si>
  <si>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</si>
  <si>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</si>
  <si>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</si>
  <si>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</si>
  <si>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</si>
  <si>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</si>
  <si>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</si>
  <si>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</si>
  <si>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</si>
  <si>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</si>
  <si>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</si>
  <si>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</si>
  <si>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</si>
  <si>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</si>
  <si>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</si>
  <si>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</si>
  <si>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</si>
  <si>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</si>
  <si>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</si>
  <si>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</si>
  <si>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</si>
  <si>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</si>
  <si>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</si>
  <si>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</si>
  <si>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</si>
  <si>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</si>
  <si>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</si>
  <si>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</si>
  <si>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</si>
  <si>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</si>
  <si>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</si>
  <si>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</si>
  <si>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</si>
  <si>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</si>
  <si>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</si>
  <si>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</si>
  <si>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</si>
  <si>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</si>
  <si>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</si>
  <si>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</si>
  <si>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</si>
  <si>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</si>
  <si>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</si>
  <si>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</si>
  <si>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</si>
  <si>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</si>
  <si>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</si>
  <si>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</si>
  <si>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</si>
  <si>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</si>
  <si>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</si>
  <si>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</si>
  <si>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</si>
  <si>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</si>
  <si>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</si>
  <si>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</si>
  <si>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</si>
  <si>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</si>
  <si>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</si>
  <si>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</si>
  <si>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</si>
  <si>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</si>
  <si>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</si>
  <si>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</si>
  <si>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</si>
  <si>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</si>
  <si>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</si>
  <si>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</si>
  <si>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</si>
  <si>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</si>
  <si>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</si>
  <si>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</si>
  <si>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</si>
  <si>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</si>
  <si>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</si>
  <si>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</si>
  <si>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</si>
  <si>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</si>
  <si>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</si>
  <si>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</si>
  <si>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</si>
  <si>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</si>
  <si>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</si>
  <si>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</si>
  <si>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</si>
  <si>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</si>
  <si>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</si>
  <si>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</si>
  <si>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</si>
  <si>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</si>
  <si>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</si>
  <si>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</si>
  <si>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</si>
  <si>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</si>
  <si>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</si>
  <si>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</si>
  <si>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</si>
  <si>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</si>
  <si>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</si>
  <si>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</si>
  <si>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</si>
  <si>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</si>
  <si>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</si>
  <si>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</si>
  <si>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</si>
  <si>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</si>
  <si>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</si>
  <si>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</si>
  <si>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</si>
  <si>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</si>
  <si>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</si>
  <si>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</si>
  <si>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</si>
  <si>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</si>
  <si>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</si>
  <si>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</si>
  <si>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</si>
  <si>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</si>
  <si>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</si>
  <si>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</si>
  <si>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</si>
  <si>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</si>
  <si>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</si>
  <si>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</si>
  <si>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</si>
  <si>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</si>
  <si>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</si>
  <si>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</si>
  <si>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</si>
  <si>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</si>
  <si>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</si>
  <si>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</si>
  <si>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</si>
  <si>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</si>
  <si>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</si>
  <si>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</si>
  <si>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</si>
  <si>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</si>
  <si>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</si>
  <si>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</si>
  <si>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</si>
  <si>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</si>
  <si>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</si>
  <si>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</si>
  <si>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</si>
  <si>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</si>
  <si>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</si>
  <si>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</si>
  <si>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</si>
  <si>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</si>
  <si>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</si>
  <si>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</si>
  <si>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</si>
  <si>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</si>
  <si>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</si>
  <si>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</si>
  <si>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</si>
  <si>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</si>
  <si>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</si>
  <si>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</si>
  <si>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</si>
  <si>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</si>
  <si>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</si>
  <si>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</si>
  <si>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</si>
  <si>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</si>
  <si>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</si>
  <si>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</si>
  <si>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</si>
  <si>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</si>
  <si>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</si>
  <si>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</si>
  <si>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</si>
  <si>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</si>
  <si>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</si>
  <si>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</si>
  <si>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</si>
  <si>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</si>
  <si>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</si>
  <si>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</si>
  <si>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</si>
  <si>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</si>
  <si>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</si>
  <si>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</si>
  <si>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</si>
  <si>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</si>
  <si>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</si>
  <si>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</si>
  <si>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</si>
  <si>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</si>
  <si>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</si>
  <si>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</si>
  <si>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</si>
  <si>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</si>
  <si>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</si>
  <si>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</si>
  <si>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</si>
  <si>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</si>
  <si>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</si>
  <si>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</si>
  <si>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</si>
  <si>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</si>
  <si>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</si>
  <si>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</si>
  <si>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</si>
  <si>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</si>
  <si>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</si>
  <si>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</si>
  <si>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</si>
  <si>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</si>
  <si>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</si>
  <si>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</si>
  <si>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</si>
  <si>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</si>
  <si>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</si>
  <si>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</si>
  <si>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</si>
  <si>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</si>
  <si>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</si>
  <si>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</si>
  <si>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</si>
  <si>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</si>
  <si>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</si>
  <si>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</si>
  <si>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</si>
  <si>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</si>
  <si>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</si>
  <si>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</si>
  <si>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</si>
  <si>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</si>
  <si>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</si>
  <si>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</si>
  <si>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</si>
  <si>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</si>
  <si>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</si>
  <si>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</si>
  <si>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</si>
  <si>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</si>
  <si>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</si>
  <si>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</si>
  <si>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</si>
  <si>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</si>
  <si>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</si>
  <si>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</si>
  <si>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</si>
  <si>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</si>
  <si>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</si>
  <si>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</si>
  <si>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</si>
  <si>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</si>
  <si>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</si>
  <si>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</si>
  <si>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</si>
  <si>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</si>
  <si>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</si>
  <si>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</si>
  <si>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</si>
  <si>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</si>
  <si>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</si>
  <si>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</si>
  <si>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</si>
  <si>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</si>
  <si>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</si>
  <si>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</si>
  <si>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</si>
  <si>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</si>
  <si>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</si>
  <si>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</si>
  <si>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</si>
  <si>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</si>
  <si>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</si>
  <si>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</si>
  <si>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</si>
  <si>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</si>
  <si>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</si>
  <si>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</si>
  <si>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</si>
  <si>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</si>
  <si>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</si>
  <si>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</si>
  <si>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</si>
  <si>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</si>
  <si>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</si>
  <si>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</si>
  <si>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</si>
  <si>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</si>
  <si>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</si>
  <si>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</si>
  <si>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</si>
  <si>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</si>
  <si>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</si>
  <si>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</si>
  <si>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</si>
  <si>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</si>
  <si>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</si>
  <si>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</si>
  <si>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</si>
  <si>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</si>
  <si>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</si>
  <si>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</si>
  <si>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</si>
  <si>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</si>
  <si>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</si>
  <si>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</si>
  <si>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</si>
  <si>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</si>
  <si>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</si>
  <si>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</si>
  <si>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</si>
  <si>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</si>
  <si>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</si>
  <si>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</si>
  <si>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</si>
  <si>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</si>
  <si>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</si>
  <si>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</si>
  <si>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</si>
  <si>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</si>
  <si>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</si>
  <si>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</si>
  <si>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</si>
  <si>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</si>
  <si>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</si>
  <si>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</si>
  <si>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</si>
  <si>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</si>
  <si>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</si>
  <si>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</si>
  <si>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</si>
  <si>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</si>
  <si>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</si>
  <si>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</si>
  <si>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</si>
  <si>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</si>
  <si>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</si>
  <si>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</si>
  <si>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</si>
  <si>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</si>
  <si>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</si>
  <si>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</si>
  <si>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</si>
  <si>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</si>
  <si>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</si>
  <si>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</si>
  <si>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</si>
  <si>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</si>
  <si>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</si>
  <si>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</si>
  <si>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</si>
  <si>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</si>
  <si>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</si>
  <si>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</si>
  <si>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</si>
  <si>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</si>
  <si>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</si>
  <si>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</si>
  <si>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</si>
  <si>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</si>
  <si>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</si>
  <si>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</si>
  <si>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</si>
  <si>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</si>
  <si>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</si>
  <si>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</si>
  <si>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</si>
  <si>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</si>
  <si>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</si>
  <si>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</si>
  <si>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</si>
  <si>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</si>
  <si>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</si>
  <si>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</si>
  <si>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</si>
  <si>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</si>
  <si>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</si>
  <si>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</si>
  <si>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</si>
  <si>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</si>
  <si>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</si>
  <si>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</si>
  <si>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</si>
  <si>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</si>
  <si>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</si>
  <si>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</si>
  <si>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</si>
  <si>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</si>
  <si>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</si>
  <si>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</si>
  <si>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</si>
  <si>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</si>
  <si>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</si>
  <si>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</si>
  <si>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</si>
  <si>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</si>
  <si>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</si>
  <si>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</si>
  <si>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</si>
  <si>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</si>
  <si>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</si>
  <si>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</si>
  <si>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</si>
  <si>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</si>
  <si>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</si>
  <si>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</si>
  <si>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</si>
  <si>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</si>
  <si>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</si>
  <si>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</si>
  <si>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</si>
  <si>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</si>
  <si>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</si>
  <si>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</si>
  <si>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</si>
  <si>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</si>
  <si>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</si>
  <si>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</si>
  <si>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</si>
  <si>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</si>
  <si>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</si>
  <si>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</si>
  <si>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</si>
  <si>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</si>
  <si>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</si>
  <si>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</si>
  <si>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</si>
  <si>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</si>
  <si>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</si>
  <si>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</si>
  <si>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</si>
  <si>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</si>
  <si>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</si>
  <si>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</si>
  <si>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</si>
  <si>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</si>
  <si>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</si>
  <si>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</si>
  <si>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</si>
  <si>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</si>
  <si>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</si>
  <si>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</si>
  <si>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</si>
  <si>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</si>
  <si>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</si>
  <si>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</si>
  <si>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</si>
  <si>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</si>
  <si>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</si>
  <si>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</si>
  <si>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</si>
  <si>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</si>
  <si>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</si>
  <si>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</si>
  <si>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</si>
  <si>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</si>
  <si>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</si>
  <si>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</si>
  <si>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</si>
  <si>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</si>
  <si>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</si>
  <si>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</si>
  <si>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</si>
  <si>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</si>
  <si>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</si>
  <si>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</si>
  <si>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</si>
  <si>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</si>
  <si>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</si>
  <si>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</si>
  <si>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</si>
  <si>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</si>
  <si>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</si>
  <si>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</si>
  <si>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</si>
  <si>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</si>
  <si>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</si>
  <si>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</si>
  <si>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</si>
  <si>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</si>
  <si>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</si>
  <si>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</si>
  <si>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</si>
  <si>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</si>
  <si>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</si>
  <si>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</si>
  <si>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</si>
  <si>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</si>
  <si>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</si>
  <si>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</si>
  <si>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</si>
  <si>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</si>
  <si>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</si>
  <si>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</si>
  <si>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</si>
  <si>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</si>
  <si>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</si>
  <si>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</si>
  <si>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</si>
  <si>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</si>
  <si>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</si>
  <si>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</si>
  <si>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</si>
  <si>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</si>
  <si>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</si>
  <si>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</si>
  <si>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</si>
  <si>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</si>
  <si>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</si>
  <si>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</si>
  <si>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</si>
  <si>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</si>
  <si>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</si>
  <si>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</si>
  <si>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</si>
  <si>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</si>
  <si>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</si>
  <si>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</si>
  <si>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</si>
  <si>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</si>
  <si>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</si>
  <si>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</si>
  <si>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</si>
  <si>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</si>
  <si>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</si>
  <si>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</si>
  <si>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</si>
  <si>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</si>
  <si>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</si>
  <si>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</si>
  <si>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</si>
  <si>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</si>
  <si>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</si>
  <si>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</si>
  <si>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</si>
  <si>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</si>
  <si>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</si>
  <si>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</si>
  <si>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</si>
  <si>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</si>
  <si>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</si>
  <si>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</si>
  <si>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</si>
  <si>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</si>
  <si>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</si>
  <si>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</si>
  <si>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</si>
  <si>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</si>
  <si>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</si>
  <si>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</si>
  <si>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</si>
  <si>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</si>
  <si>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</si>
  <si>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</si>
  <si>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</si>
  <si>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</si>
  <si>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</si>
  <si>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</si>
  <si>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</si>
  <si>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</si>
  <si>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</si>
  <si>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</si>
  <si>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</si>
  <si>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</si>
  <si>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</si>
  <si>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</si>
  <si>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</si>
  <si>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</si>
  <si>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</si>
  <si>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</si>
  <si>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</si>
  <si>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</si>
  <si>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</si>
  <si>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</si>
  <si>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</si>
  <si>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</si>
  <si>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</si>
  <si>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</si>
  <si>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</si>
  <si>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</si>
  <si>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</si>
  <si>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</si>
  <si>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</si>
  <si>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</si>
  <si>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</si>
  <si>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</si>
  <si>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</si>
  <si>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</si>
  <si>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</si>
  <si>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</si>
  <si>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</si>
  <si>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</si>
  <si>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</si>
  <si>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</si>
  <si>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</si>
  <si>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</si>
  <si>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</si>
  <si>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</si>
  <si>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</si>
  <si>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</si>
  <si>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</si>
  <si>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</si>
  <si>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</si>
  <si>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</si>
  <si>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</si>
  <si>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</si>
  <si>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</si>
  <si>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</si>
  <si>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</si>
  <si>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</si>
  <si>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</si>
  <si>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</si>
  <si>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</si>
  <si>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</si>
  <si>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</si>
  <si>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</si>
  <si>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</si>
  <si>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</si>
  <si>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</si>
  <si>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</si>
  <si>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</si>
  <si>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</si>
  <si>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</si>
  <si>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</si>
  <si>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</si>
  <si>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</si>
  <si>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</si>
  <si>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</si>
  <si>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</si>
  <si>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</si>
  <si>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</si>
  <si>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</si>
  <si>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</si>
  <si>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</si>
  <si>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</si>
  <si>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</si>
  <si>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</si>
  <si>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</si>
  <si>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</si>
  <si>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</si>
  <si>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</si>
  <si>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</si>
  <si>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</si>
  <si>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</si>
  <si>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</si>
  <si>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</si>
  <si>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</si>
  <si>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</si>
  <si>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</si>
  <si>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</si>
  <si>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</si>
  <si>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</si>
  <si>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</si>
  <si>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</si>
  <si>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</si>
  <si>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</si>
  <si>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</si>
  <si>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</si>
  <si>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</si>
  <si>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</si>
  <si>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</si>
  <si>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</si>
  <si>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</si>
  <si>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</si>
  <si>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</si>
  <si>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</si>
  <si>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</si>
  <si>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</si>
  <si>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</si>
  <si>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</si>
  <si>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</si>
  <si>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</si>
  <si>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</si>
  <si>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</si>
  <si>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</si>
  <si>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</si>
  <si>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</si>
  <si>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</si>
  <si>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</si>
  <si>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</si>
  <si>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</si>
  <si>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</si>
  <si>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</si>
  <si>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</si>
  <si>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</si>
  <si>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</si>
  <si>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</si>
  <si>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</si>
  <si>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</si>
  <si>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</si>
  <si>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</si>
  <si>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</si>
  <si>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</si>
  <si>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</si>
  <si>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</si>
  <si>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</si>
  <si>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</si>
  <si>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</si>
  <si>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</si>
  <si>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</si>
  <si>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</si>
  <si>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</si>
  <si>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</si>
  <si>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</si>
  <si>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</si>
  <si>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</si>
  <si>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</si>
  <si>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</si>
  <si>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</si>
  <si>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</si>
  <si>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</si>
  <si>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</si>
  <si>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</si>
  <si>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</si>
  <si>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</si>
  <si>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</si>
  <si>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</si>
  <si>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</si>
  <si>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</si>
  <si>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</si>
  <si>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</si>
  <si>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</si>
  <si>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</si>
  <si>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</si>
  <si>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</si>
  <si>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</si>
  <si>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</si>
  <si>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</si>
  <si>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</si>
  <si>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</si>
  <si>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</si>
  <si>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</si>
  <si>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</si>
  <si>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</si>
  <si>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</si>
  <si>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</si>
  <si>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</si>
  <si>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</si>
  <si>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</si>
  <si>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</si>
  <si>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</si>
  <si>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</si>
  <si>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</si>
  <si>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</si>
  <si>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</si>
  <si>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</si>
  <si>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</si>
  <si>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</si>
  <si>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</si>
  <si>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</si>
  <si>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</si>
  <si>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</si>
  <si>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</si>
  <si>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</si>
  <si>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</si>
  <si>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</si>
  <si>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</si>
  <si>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</si>
  <si>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</si>
  <si>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</si>
  <si>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</si>
  <si>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</si>
  <si>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</si>
  <si>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</si>
  <si>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</si>
  <si>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</si>
  <si>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</si>
  <si>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</si>
  <si>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</si>
  <si>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</si>
  <si>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</si>
  <si>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</si>
  <si>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</si>
  <si>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</si>
  <si>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</si>
  <si>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</si>
  <si>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</si>
  <si>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</si>
  <si>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</si>
  <si>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</si>
  <si>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</si>
  <si>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</si>
  <si>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</si>
  <si>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</si>
  <si>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</si>
  <si>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</si>
  <si>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</si>
  <si>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</si>
  <si>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</si>
  <si>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</si>
  <si>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</si>
  <si>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</si>
  <si>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</si>
  <si>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</si>
  <si>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</si>
  <si>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</si>
  <si>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</si>
  <si>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</si>
  <si>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</si>
  <si>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</si>
  <si>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</si>
  <si>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</si>
  <si>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</si>
  <si>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</si>
  <si>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</si>
  <si>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</si>
  <si>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</si>
  <si>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</si>
  <si>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</si>
  <si>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</si>
  <si>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</si>
  <si>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</si>
  <si>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</si>
  <si>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</si>
  <si>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</si>
  <si>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</si>
  <si>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</si>
  <si>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</si>
  <si>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</si>
  <si>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</si>
  <si>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</si>
  <si>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</si>
  <si>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</si>
  <si>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</si>
  <si>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</si>
  <si>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</si>
  <si>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</si>
  <si>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</si>
  <si>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</si>
  <si>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</si>
  <si>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</si>
  <si>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</si>
  <si>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</si>
  <si>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</si>
  <si>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</si>
  <si>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</si>
  <si>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</si>
  <si>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</si>
  <si>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</si>
  <si>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</si>
  <si>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</si>
  <si>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</si>
  <si>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</si>
  <si>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</si>
  <si>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</si>
  <si>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</si>
  <si>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</si>
  <si>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</si>
  <si>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</si>
  <si>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</si>
  <si>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</si>
  <si>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</si>
  <si>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</si>
  <si>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</si>
  <si>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</si>
  <si>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</si>
  <si>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</si>
  <si>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</si>
  <si>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</si>
  <si>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</si>
  <si>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</si>
  <si>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</si>
  <si>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</si>
  <si>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</si>
  <si>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</si>
  <si>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</si>
  <si>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</si>
  <si>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</si>
  <si>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</si>
  <si>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</si>
  <si>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</si>
  <si>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</si>
  <si>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</si>
  <si>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</si>
  <si>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</si>
  <si>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</si>
  <si>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</si>
  <si>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</si>
  <si>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</si>
  <si>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</si>
  <si>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</si>
  <si>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</si>
  <si>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</si>
  <si>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</si>
  <si>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</si>
  <si>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</si>
  <si>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</si>
  <si>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</si>
  <si>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</si>
  <si>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</si>
  <si>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</si>
  <si>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</si>
  <si>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</si>
  <si>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</si>
  <si>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</si>
  <si>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</si>
  <si>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</si>
  <si>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</si>
  <si>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</si>
  <si>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</si>
  <si>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</si>
  <si>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</si>
  <si>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</si>
  <si>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</si>
  <si>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</si>
  <si>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</si>
  <si>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</si>
  <si>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</si>
  <si>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</si>
  <si>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</si>
  <si>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</si>
  <si>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</si>
  <si>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</si>
  <si>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</si>
  <si>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</si>
  <si>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</si>
  <si>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</si>
  <si>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</si>
  <si>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</si>
  <si>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</si>
  <si>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</si>
  <si>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</si>
  <si>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</si>
  <si>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</si>
  <si>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</si>
  <si>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</si>
  <si>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</si>
  <si>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</si>
  <si>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</si>
  <si>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</si>
  <si>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</si>
  <si>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</si>
  <si>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</si>
  <si>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</si>
  <si>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</si>
  <si>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</si>
  <si>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</si>
  <si>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</si>
  <si>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</si>
  <si>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</si>
  <si>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</si>
  <si>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</si>
  <si>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</si>
  <si>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</si>
  <si>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</si>
  <si>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</si>
  <si>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</si>
  <si>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</si>
  <si>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</si>
  <si>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</si>
  <si>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</si>
  <si>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</si>
  <si>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</si>
  <si>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</si>
  <si>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</si>
  <si>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</si>
  <si>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</si>
  <si>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</si>
  <si>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</si>
  <si>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</si>
  <si>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</si>
  <si>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</si>
  <si>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</si>
  <si>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</si>
  <si>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</si>
  <si>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</si>
  <si>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</si>
  <si>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</si>
  <si>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</si>
  <si>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</si>
  <si>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</si>
  <si>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</si>
  <si>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</si>
  <si>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</si>
  <si>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</si>
  <si>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</si>
  <si>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</si>
  <si>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</si>
  <si>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</si>
  <si>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</si>
  <si>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</si>
  <si>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</si>
  <si>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</si>
  <si>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</si>
  <si>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</si>
  <si>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</si>
  <si>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</si>
  <si>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</si>
  <si>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</si>
  <si>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</si>
  <si>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</si>
  <si>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</si>
  <si>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</si>
  <si>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</si>
  <si>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</si>
  <si>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</si>
  <si>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</si>
  <si>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</si>
  <si>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</si>
  <si>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</si>
  <si>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</si>
  <si>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</si>
  <si>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</si>
  <si>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</si>
  <si>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</si>
  <si>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</si>
  <si>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</si>
  <si>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</si>
  <si>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</si>
  <si>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</si>
  <si>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</si>
  <si>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</si>
  <si>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</si>
  <si>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</si>
  <si>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</si>
  <si>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</si>
  <si>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</si>
  <si>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</si>
  <si>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</si>
  <si>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</si>
  <si>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</si>
  <si>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</si>
  <si>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</si>
  <si>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</si>
  <si>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</si>
  <si>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</si>
  <si>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</si>
  <si>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</si>
  <si>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</si>
  <si>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</si>
  <si>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</si>
  <si>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</si>
  <si>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</si>
  <si>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</si>
  <si>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</si>
  <si>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</si>
  <si>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</si>
  <si>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</si>
  <si>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</si>
  <si>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</si>
  <si>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</si>
  <si>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</si>
  <si>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</si>
  <si>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</si>
  <si>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</si>
  <si>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</si>
  <si>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</si>
  <si>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</si>
  <si>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</si>
  <si>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</si>
  <si>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</si>
  <si>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</si>
  <si>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</si>
  <si>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</si>
  <si>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</si>
  <si>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</si>
  <si>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</si>
  <si>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</si>
  <si>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</si>
  <si>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</si>
  <si>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</si>
  <si>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</si>
  <si>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</si>
  <si>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</si>
  <si>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</si>
  <si>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</si>
  <si>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</si>
  <si>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</si>
  <si>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</si>
  <si>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</si>
  <si>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</si>
  <si>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</si>
  <si>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</si>
  <si>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</si>
  <si>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</si>
  <si>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</si>
  <si>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</si>
  <si>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</si>
  <si>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</si>
  <si>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</si>
  <si>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</si>
  <si>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</si>
  <si>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</si>
  <si>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</si>
  <si>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</si>
  <si>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</si>
  <si>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</si>
  <si>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</si>
  <si>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</si>
  <si>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</si>
  <si>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</si>
  <si>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</si>
  <si>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</si>
  <si>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</si>
  <si>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</si>
  <si>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</si>
  <si>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</si>
  <si>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</si>
  <si>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</si>
  <si>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</si>
  <si>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</si>
  <si>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</si>
  <si>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</si>
  <si>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</si>
  <si>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</si>
  <si>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</si>
  <si>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</si>
  <si>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</si>
  <si>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</si>
  <si>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</si>
  <si>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</si>
  <si>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</si>
  <si>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</si>
  <si>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</si>
  <si>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</si>
  <si>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</si>
  <si>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</si>
  <si>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</si>
  <si>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</si>
  <si>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</si>
  <si>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</si>
  <si>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</si>
  <si>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</si>
  <si>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</si>
  <si>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</si>
  <si>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</si>
  <si>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</si>
  <si>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</si>
  <si>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</si>
  <si>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</si>
  <si>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</si>
  <si>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</si>
  <si>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</si>
  <si>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</si>
  <si>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</si>
  <si>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</si>
  <si>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</si>
  <si>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</si>
  <si>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</si>
  <si>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</si>
  <si>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</si>
  <si>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</si>
  <si>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</si>
  <si>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</si>
  <si>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</si>
  <si>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</si>
  <si>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</si>
  <si>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</si>
  <si>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</si>
  <si>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</si>
  <si>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</si>
  <si>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</si>
  <si>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</si>
  <si>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</si>
  <si>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</si>
  <si>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</si>
  <si>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</si>
  <si>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</si>
  <si>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</si>
  <si>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</si>
  <si>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</si>
  <si>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</si>
  <si>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</si>
  <si>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</si>
  <si>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</si>
  <si>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</si>
  <si>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</si>
  <si>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</si>
  <si>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</si>
  <si>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</si>
  <si>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</si>
  <si>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</si>
  <si>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</si>
  <si>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</si>
  <si>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</si>
  <si>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</si>
  <si>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</si>
  <si>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</si>
  <si>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</si>
  <si>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</si>
  <si>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</si>
  <si>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</si>
  <si>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</si>
  <si>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</si>
  <si>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</si>
  <si>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</si>
  <si>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</si>
  <si>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</si>
  <si>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</si>
  <si>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</si>
  <si>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</si>
  <si>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</si>
  <si>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</si>
  <si>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</si>
  <si>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</si>
  <si>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</si>
  <si>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</si>
  <si>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</si>
  <si>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</si>
  <si>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</si>
  <si>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</si>
  <si>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</si>
  <si>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</si>
  <si>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</si>
  <si>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</si>
  <si>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</si>
  <si>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</si>
  <si>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</si>
  <si>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</si>
  <si>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</si>
  <si>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</si>
  <si>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</si>
  <si>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</si>
  <si>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</si>
  <si>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</si>
  <si>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</si>
  <si>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</si>
  <si>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</si>
  <si>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</si>
  <si>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</si>
  <si>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</si>
  <si>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</si>
  <si>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</si>
  <si>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</si>
  <si>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</si>
  <si>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</si>
  <si>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</si>
  <si>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</si>
  <si>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</si>
  <si>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</si>
  <si>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</si>
  <si>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</si>
  <si>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</si>
  <si>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</si>
  <si>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</si>
  <si>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</si>
  <si>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</si>
  <si>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</si>
  <si>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</si>
  <si>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</si>
  <si>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</si>
  <si>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</si>
  <si>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</si>
  <si>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</si>
  <si>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</si>
  <si>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</si>
  <si>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</si>
  <si>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</si>
  <si>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</si>
  <si>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</si>
  <si>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</si>
  <si>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</si>
  <si>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</si>
  <si>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</si>
  <si>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</si>
  <si>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</si>
  <si>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</si>
  <si>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</si>
  <si>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</si>
  <si>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</si>
  <si>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</si>
  <si>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</si>
  <si>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</si>
  <si>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</si>
  <si>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</si>
  <si>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</si>
  <si>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</si>
  <si>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</si>
  <si>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</si>
  <si>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</si>
  <si>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</si>
  <si>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</si>
  <si>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</si>
  <si>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</si>
  <si>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</si>
  <si>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</si>
  <si>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</si>
  <si>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</si>
  <si>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</si>
  <si>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</si>
  <si>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</si>
  <si>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</si>
  <si>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</si>
  <si>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</si>
  <si>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</si>
  <si>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</si>
  <si>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</si>
  <si>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</si>
  <si>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</si>
  <si>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</si>
  <si>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</si>
  <si>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</si>
  <si>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</si>
  <si>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</si>
  <si>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</si>
  <si>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</si>
  <si>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</si>
  <si>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</si>
  <si>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</si>
  <si>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</si>
  <si>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</si>
  <si>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</si>
  <si>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</si>
  <si>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</si>
  <si>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</si>
  <si>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</si>
  <si>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</si>
  <si>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</si>
  <si>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</si>
  <si>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</si>
  <si>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</si>
  <si>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</si>
  <si>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</si>
  <si>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</si>
  <si>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</si>
  <si>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</si>
  <si>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</si>
  <si>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</si>
  <si>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</si>
  <si>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</si>
  <si>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</si>
  <si>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</si>
  <si>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</si>
  <si>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</si>
  <si>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</si>
  <si>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</si>
  <si>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</si>
  <si>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</si>
  <si>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</si>
  <si>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</si>
  <si>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</si>
  <si>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</si>
  <si>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</si>
  <si>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</si>
  <si>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</si>
  <si>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</si>
  <si>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</si>
  <si>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</si>
  <si>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</si>
  <si>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</si>
  <si>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</si>
  <si>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</si>
  <si>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</si>
  <si>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</si>
  <si>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</si>
  <si>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</si>
  <si>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</si>
  <si>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</si>
  <si>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</si>
  <si>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</si>
  <si>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</si>
  <si>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</si>
  <si>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</si>
  <si>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</si>
  <si>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</si>
  <si>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</si>
  <si>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</si>
  <si>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</si>
  <si>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</si>
  <si>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</si>
  <si>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</si>
  <si>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</si>
  <si>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</si>
  <si>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</si>
  <si>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</si>
  <si>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</si>
  <si>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</si>
  <si>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</si>
  <si>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</si>
  <si>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</si>
  <si>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</si>
  <si>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</si>
  <si>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</si>
  <si>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</si>
  <si>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</si>
  <si>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</si>
  <si>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</si>
  <si>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</si>
  <si>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</si>
  <si>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</si>
  <si>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</si>
  <si>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</si>
  <si>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</si>
  <si>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</si>
  <si>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</si>
  <si>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</si>
  <si>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</si>
  <si>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</si>
  <si>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</si>
  <si>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</si>
  <si>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</si>
  <si>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</si>
  <si>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</si>
  <si>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</si>
  <si>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</si>
  <si>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</si>
  <si>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</si>
  <si>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</si>
  <si>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</si>
  <si>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</si>
  <si>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</si>
  <si>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</si>
  <si>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</si>
  <si>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</si>
  <si>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</si>
  <si>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</si>
  <si>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</si>
  <si>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</si>
  <si>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</si>
  <si>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</si>
  <si>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</si>
  <si>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</si>
  <si>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</si>
  <si>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</si>
  <si>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</si>
  <si>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</si>
  <si>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</si>
  <si>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</si>
  <si>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</si>
  <si>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</si>
  <si>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</si>
  <si>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</si>
  <si>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</si>
  <si>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</si>
  <si>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</si>
  <si>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</si>
  <si>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</si>
  <si>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</si>
  <si>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</si>
  <si>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</si>
  <si>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</si>
  <si>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</si>
  <si>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</si>
  <si>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</si>
  <si>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</si>
  <si>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</si>
  <si>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</si>
  <si>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</si>
  <si>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</si>
  <si>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</si>
  <si>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</si>
  <si>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</si>
  <si>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</si>
  <si>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</si>
  <si>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</si>
  <si>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</si>
  <si>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</si>
  <si>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</si>
  <si>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</si>
  <si>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</si>
  <si>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</si>
  <si>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</si>
  <si>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</si>
  <si>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</si>
  <si>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</si>
  <si>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</si>
  <si>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</si>
  <si>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</si>
  <si>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</si>
  <si>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</si>
  <si>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</si>
  <si>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</si>
  <si>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</si>
  <si>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</si>
  <si>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</si>
  <si>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</si>
  <si>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</si>
  <si>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</si>
  <si>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</si>
  <si>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</si>
  <si>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</si>
  <si>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</si>
  <si>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</si>
  <si>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</si>
  <si>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</si>
  <si>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</si>
  <si>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</si>
  <si>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</si>
  <si>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</si>
  <si>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</si>
  <si>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</si>
  <si>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</si>
  <si>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</si>
  <si>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</si>
  <si>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</si>
  <si>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</si>
  <si>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</si>
  <si>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</si>
  <si>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</si>
  <si>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</si>
  <si>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</si>
  <si>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</si>
  <si>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</si>
  <si>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</si>
  <si>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</si>
  <si>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</si>
  <si>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</si>
  <si>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</si>
  <si>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</si>
  <si>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</si>
  <si>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</si>
  <si>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</si>
  <si>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</si>
  <si>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</si>
  <si>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</si>
  <si>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</si>
  <si>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</si>
  <si>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</si>
  <si>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</si>
  <si>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</si>
  <si>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</si>
  <si>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</si>
  <si>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</si>
  <si>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</si>
  <si>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</si>
  <si>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</si>
  <si>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</si>
  <si>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</si>
  <si>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</si>
  <si>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</si>
  <si>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</si>
  <si>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</si>
  <si>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</si>
  <si>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</si>
  <si>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</si>
  <si>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</si>
  <si>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</si>
  <si>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</si>
  <si>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</si>
  <si>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</si>
  <si>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</si>
  <si>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</si>
  <si>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</si>
  <si>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</si>
  <si>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</si>
  <si>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</si>
  <si>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</si>
  <si>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</si>
  <si>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</si>
  <si>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</si>
  <si>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</si>
  <si>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</si>
  <si>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</si>
  <si>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</si>
  <si>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</si>
  <si>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</si>
  <si>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</si>
  <si>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</si>
  <si>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</si>
  <si>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</si>
  <si>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</si>
  <si>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</si>
  <si>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</si>
  <si>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</si>
  <si>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</si>
  <si>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</si>
  <si>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</si>
  <si>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</si>
  <si>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</si>
  <si>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</si>
  <si>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</si>
  <si>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</si>
  <si>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</si>
  <si>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</si>
  <si>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</si>
  <si>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</si>
  <si>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</si>
  <si>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</si>
  <si>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</si>
  <si>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</si>
  <si>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</si>
  <si>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</si>
  <si>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</si>
  <si>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</si>
  <si>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</si>
  <si>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</si>
  <si>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</si>
  <si>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</si>
  <si>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</si>
  <si>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</si>
  <si>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</si>
  <si>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</si>
  <si>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</si>
  <si>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</si>
  <si>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</si>
  <si>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</si>
  <si>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</si>
  <si>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</si>
  <si>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</si>
  <si>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</si>
  <si>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</si>
  <si>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</si>
  <si>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</si>
  <si>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</si>
  <si>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</si>
  <si>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</si>
  <si>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</si>
  <si>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</si>
  <si>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</si>
  <si>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</si>
  <si>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</si>
  <si>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</si>
  <si>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</si>
  <si>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</si>
  <si>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</si>
  <si>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</si>
  <si>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</si>
  <si>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</si>
  <si>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</si>
  <si>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</si>
  <si>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</si>
  <si>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</si>
  <si>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</si>
  <si>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</si>
  <si>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</si>
  <si>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</si>
  <si>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</si>
  <si>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</si>
  <si>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</si>
  <si>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</si>
  <si>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</si>
  <si>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</si>
  <si>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</si>
  <si>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</si>
  <si>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</si>
  <si>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</si>
  <si>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</si>
  <si>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</si>
  <si>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</si>
  <si>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</si>
  <si>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</si>
  <si>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</si>
  <si>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</si>
  <si>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</si>
  <si>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</si>
  <si>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</si>
  <si>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</si>
  <si>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</si>
  <si>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</si>
  <si>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</si>
  <si>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</si>
  <si>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</si>
  <si>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</si>
  <si>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</si>
  <si>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</si>
  <si>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</si>
  <si>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</si>
  <si>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</si>
  <si>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</si>
  <si>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</si>
  <si>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</si>
  <si>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</si>
  <si>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</si>
  <si>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</si>
  <si>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</si>
  <si>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</si>
  <si>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</si>
  <si>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</si>
  <si>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</si>
  <si>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</si>
  <si>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</si>
  <si>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</si>
  <si>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</si>
  <si>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</si>
  <si>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</si>
  <si>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</si>
  <si>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</si>
  <si>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</si>
  <si>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</si>
  <si>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</si>
  <si>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</si>
  <si>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</si>
  <si>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</si>
  <si>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</si>
  <si>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</si>
  <si>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</si>
  <si>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</si>
  <si>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</si>
  <si>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</si>
  <si>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</si>
  <si>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</si>
  <si>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</si>
  <si>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</si>
  <si>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</si>
  <si>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</si>
  <si>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</si>
  <si>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</si>
  <si>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</si>
  <si>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</si>
  <si>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</si>
  <si>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</si>
  <si>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</si>
  <si>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</si>
  <si>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</si>
  <si>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</si>
  <si>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</si>
  <si>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</si>
  <si>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</si>
  <si>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</si>
  <si>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</si>
  <si>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</si>
  <si>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</si>
  <si>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</si>
  <si>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</si>
  <si>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</si>
  <si>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</si>
  <si>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</si>
  <si>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</si>
  <si>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</si>
  <si>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</si>
  <si>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</si>
  <si>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</si>
  <si>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</si>
  <si>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</si>
  <si>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</si>
  <si>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</si>
  <si>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</si>
  <si>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</si>
  <si>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</si>
  <si>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</si>
  <si>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</si>
  <si>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</si>
  <si>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</si>
  <si>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</si>
  <si>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</si>
  <si>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</si>
  <si>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</si>
  <si>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</si>
  <si>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</si>
  <si>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</si>
  <si>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</si>
  <si>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</si>
  <si>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</si>
  <si>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</si>
  <si>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</si>
  <si>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</si>
  <si>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</si>
  <si>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</si>
  <si>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</si>
  <si>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</si>
  <si>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</si>
  <si>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</si>
  <si>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</si>
  <si>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</si>
  <si>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</si>
  <si>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</si>
  <si>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</si>
  <si>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</si>
  <si>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</si>
  <si>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</si>
  <si>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</si>
  <si>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</si>
  <si>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</si>
  <si>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</si>
  <si>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</si>
  <si>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</si>
  <si>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</si>
  <si>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</si>
  <si>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</si>
  <si>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</si>
  <si>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</si>
  <si>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</si>
  <si>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</si>
  <si>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</si>
  <si>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</si>
  <si>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</si>
  <si>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</si>
  <si>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</si>
  <si>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</si>
  <si>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</si>
  <si>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</si>
  <si>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</si>
  <si>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</si>
  <si>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</si>
  <si>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</si>
  <si>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</si>
  <si>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</si>
  <si>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</si>
  <si>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</si>
  <si>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</si>
  <si>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</si>
  <si>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</si>
  <si>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</si>
  <si>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</si>
  <si>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</si>
  <si>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</si>
  <si>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</si>
  <si>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</si>
  <si>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</si>
  <si>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</si>
  <si>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</si>
  <si>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</si>
  <si>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</si>
  <si>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</si>
  <si>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</si>
  <si>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</si>
  <si>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</si>
  <si>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</si>
  <si>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</si>
  <si>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</si>
  <si>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</si>
  <si>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</si>
  <si>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</si>
  <si>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</si>
  <si>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</si>
  <si>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</si>
  <si>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</si>
  <si>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</si>
  <si>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</si>
  <si>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</si>
  <si>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</si>
  <si>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</si>
  <si>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</si>
  <si>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</si>
  <si>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</si>
  <si>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</si>
  <si>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</si>
  <si>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</si>
  <si>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</si>
  <si>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</si>
  <si>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</si>
  <si>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</si>
  <si>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</si>
  <si>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</si>
  <si>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</si>
  <si>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</si>
  <si>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</si>
  <si>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</si>
  <si>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</si>
  <si>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</si>
  <si>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</si>
  <si>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</si>
  <si>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</si>
  <si>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</si>
  <si>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</si>
  <si>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</si>
  <si>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</si>
  <si>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</si>
  <si>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</si>
  <si>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</si>
  <si>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</si>
  <si>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</si>
  <si>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</si>
  <si>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</si>
  <si>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</si>
  <si>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</si>
  <si>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</si>
  <si>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</si>
  <si>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</si>
  <si>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</si>
  <si>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</si>
  <si>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</si>
  <si>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</si>
  <si>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</si>
  <si>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</si>
  <si>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</si>
  <si>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</si>
  <si>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</si>
  <si>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</si>
  <si>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</si>
  <si>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</si>
  <si>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</si>
  <si>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</si>
  <si>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</si>
  <si>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</si>
  <si>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</si>
  <si>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</si>
  <si>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</si>
  <si>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</si>
  <si>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</si>
  <si>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</si>
  <si>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</si>
  <si>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</si>
  <si>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</si>
  <si>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</si>
  <si>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</si>
  <si>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</si>
  <si>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</si>
  <si>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</si>
  <si>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</si>
  <si>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</si>
  <si>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</si>
  <si>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</si>
  <si>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</si>
  <si>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</si>
  <si>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</si>
  <si>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</si>
  <si>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</si>
  <si>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</si>
  <si>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</si>
  <si>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</si>
  <si>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</si>
  <si>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</si>
  <si>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</si>
  <si>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</si>
  <si>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</si>
  <si>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</si>
  <si>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</si>
  <si>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</si>
  <si>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</si>
  <si>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</si>
  <si>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</si>
  <si>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</si>
  <si>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</si>
  <si>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</si>
  <si>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</si>
  <si>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</si>
  <si>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</si>
  <si>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</si>
  <si>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</si>
  <si>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</si>
  <si>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</si>
  <si>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</si>
  <si>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</si>
  <si>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</si>
  <si>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</si>
  <si>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</si>
  <si>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</si>
  <si>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</si>
  <si>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</si>
  <si>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</si>
  <si>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</si>
  <si>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</si>
  <si>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</si>
  <si>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</si>
  <si>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</si>
  <si>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</si>
  <si>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</si>
  <si>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</si>
  <si>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</si>
  <si>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</si>
  <si>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</si>
  <si>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</si>
  <si>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</si>
  <si>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</si>
  <si>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</si>
  <si>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</si>
  <si>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</si>
  <si>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</si>
  <si>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</si>
  <si>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</si>
  <si>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</si>
  <si>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</si>
  <si>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</si>
  <si>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</si>
  <si>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</si>
  <si>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</si>
  <si>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</si>
  <si>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</si>
  <si>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</si>
  <si>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</si>
  <si>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</si>
  <si>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</si>
  <si>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</si>
  <si>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</si>
  <si>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</si>
  <si>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</si>
  <si>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</si>
  <si>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</si>
  <si>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</si>
  <si>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</si>
  <si>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</si>
  <si>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</si>
  <si>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</si>
  <si>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</si>
  <si>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</si>
  <si>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</si>
  <si>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</si>
  <si>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</si>
  <si>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</si>
  <si>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</si>
  <si>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</si>
  <si>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</si>
  <si>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</si>
  <si>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</si>
  <si>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</si>
  <si>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</si>
  <si>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</si>
  <si>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</si>
  <si>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</si>
  <si>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</si>
  <si>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</si>
  <si>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</si>
  <si>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</si>
  <si>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</si>
  <si>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</si>
  <si>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</si>
  <si>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</si>
  <si>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</si>
  <si>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</si>
  <si>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</si>
  <si>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</si>
  <si>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</si>
  <si>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</si>
  <si>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</si>
  <si>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</si>
  <si>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</si>
  <si>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</si>
  <si>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</si>
  <si>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</si>
  <si>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</si>
  <si>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</si>
  <si>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</si>
  <si>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</si>
  <si>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</si>
  <si>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</si>
  <si>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</si>
  <si>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</si>
  <si>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</si>
  <si>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</si>
  <si>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</si>
  <si>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</si>
  <si>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</si>
  <si>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</si>
  <si>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</si>
  <si>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</si>
  <si>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</si>
  <si>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</si>
  <si>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</si>
  <si>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</si>
  <si>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</si>
  <si>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</si>
  <si>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</si>
  <si>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</si>
  <si>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</si>
  <si>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</si>
  <si>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</si>
  <si>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</si>
  <si>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</si>
  <si>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</si>
  <si>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</si>
  <si>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</si>
  <si>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</si>
  <si>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</si>
  <si>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</si>
  <si>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</si>
  <si>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</si>
  <si>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</si>
  <si>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</si>
  <si>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</si>
  <si>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</si>
  <si>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</si>
  <si>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</si>
  <si>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</si>
  <si>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</si>
  <si>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</si>
  <si>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</si>
  <si>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</si>
  <si>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</si>
  <si>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</si>
  <si>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</si>
  <si>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</si>
  <si>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</si>
  <si>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</si>
  <si>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</si>
  <si>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</si>
  <si>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</si>
  <si>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</si>
  <si>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</si>
  <si>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</si>
  <si>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</si>
  <si>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</si>
  <si>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</si>
  <si>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</si>
  <si>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</si>
  <si>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</si>
  <si>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</si>
  <si>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</si>
  <si>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</si>
  <si>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</si>
  <si>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</si>
  <si>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</si>
  <si>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</si>
  <si>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</si>
  <si>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</si>
  <si>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</si>
  <si>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</si>
  <si>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</si>
  <si>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</si>
  <si>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</si>
  <si>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</si>
  <si>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</si>
  <si>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</si>
  <si>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</si>
  <si>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</si>
  <si>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</si>
  <si>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</si>
  <si>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</si>
  <si>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</si>
  <si>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</si>
  <si>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</si>
  <si>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</si>
  <si>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</si>
  <si>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</si>
  <si>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</si>
  <si>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</si>
  <si>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</si>
  <si>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</si>
  <si>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</si>
  <si>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</si>
  <si>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</si>
  <si>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</si>
  <si>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</si>
  <si>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</si>
  <si>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</si>
  <si>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</si>
  <si>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</si>
  <si>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</si>
  <si>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</si>
  <si>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</si>
  <si>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</si>
  <si>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</si>
  <si>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</si>
  <si>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</si>
  <si>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</si>
  <si>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</si>
  <si>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</si>
  <si>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</si>
  <si>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</si>
  <si>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</si>
  <si>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</si>
  <si>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</si>
  <si>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</si>
  <si>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</si>
  <si>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</si>
  <si>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</si>
  <si>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</si>
  <si>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</si>
  <si>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</si>
  <si>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</si>
  <si>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</si>
  <si>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</si>
  <si>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</si>
  <si>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</si>
  <si>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</si>
  <si>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</si>
  <si>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</si>
  <si>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</si>
  <si>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</si>
  <si>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</si>
  <si>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</si>
  <si>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</si>
  <si>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</si>
  <si>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</si>
  <si>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</si>
  <si>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</si>
  <si>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</si>
  <si>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</si>
  <si>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</si>
  <si>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</si>
  <si>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</si>
  <si>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</si>
  <si>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</si>
  <si>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</si>
  <si>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</si>
  <si>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</si>
  <si>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</si>
  <si>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</si>
  <si>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</si>
  <si>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</si>
  <si>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</si>
  <si>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</si>
  <si>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</si>
  <si>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</si>
  <si>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</si>
  <si>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</si>
  <si>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</si>
  <si>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</si>
  <si>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</si>
  <si>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</si>
  <si>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</si>
  <si>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</si>
  <si>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</si>
  <si>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</si>
  <si>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</si>
  <si>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</si>
  <si>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</si>
  <si>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</si>
  <si>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</si>
  <si>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</si>
  <si>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</si>
  <si>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</si>
  <si>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</si>
  <si>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</si>
  <si>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</si>
  <si>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</si>
  <si>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</si>
  <si>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</si>
  <si>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</si>
  <si>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</si>
  <si>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</si>
  <si>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</si>
  <si>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</si>
  <si>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</si>
  <si>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</si>
  <si>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</si>
  <si>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</si>
  <si>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</si>
  <si>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</si>
  <si>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</si>
  <si>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</si>
  <si>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</si>
  <si>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</si>
  <si>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</si>
  <si>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</si>
  <si>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</si>
  <si>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</si>
  <si>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</si>
  <si>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</si>
  <si>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</si>
  <si>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</si>
  <si>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</si>
  <si>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</si>
  <si>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</si>
  <si>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</si>
  <si>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</si>
  <si>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</si>
  <si>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</si>
  <si>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</si>
  <si>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</si>
  <si>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</si>
  <si>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</si>
  <si>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</si>
  <si>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</si>
  <si>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</si>
  <si>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</si>
  <si>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</si>
  <si>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</si>
  <si>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</si>
  <si>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</si>
  <si>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</si>
  <si>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</si>
  <si>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</si>
  <si>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</si>
  <si>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</si>
  <si>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</si>
  <si>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</si>
  <si>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</si>
  <si>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</si>
  <si>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</si>
  <si>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</si>
  <si>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</si>
  <si>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</si>
  <si>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</si>
  <si>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</si>
  <si>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</si>
  <si>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</si>
  <si>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</si>
  <si>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</si>
  <si>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</si>
  <si>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</si>
  <si>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</si>
  <si>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</si>
  <si>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</si>
  <si>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</si>
  <si>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</si>
  <si>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</si>
  <si>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</si>
  <si>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</si>
  <si>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</si>
  <si>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</si>
  <si>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</si>
  <si>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</si>
  <si>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</si>
  <si>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</si>
  <si>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</si>
  <si>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</si>
  <si>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</si>
  <si>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</si>
  <si>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</si>
  <si>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</si>
  <si>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</si>
  <si>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</si>
  <si>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</si>
  <si>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</si>
  <si>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</si>
  <si>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</si>
  <si>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</si>
  <si>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</si>
  <si>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</si>
  <si>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</si>
  <si>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</si>
  <si>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</si>
  <si>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</si>
  <si>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</si>
  <si>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</si>
  <si>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</si>
  <si>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</si>
  <si>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</si>
  <si>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</si>
  <si>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</si>
  <si>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</si>
  <si>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</si>
  <si>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</si>
  <si>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</si>
  <si>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</si>
  <si>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</si>
  <si>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</si>
  <si>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</si>
  <si>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</si>
  <si>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</si>
  <si>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</si>
  <si>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</si>
  <si>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</si>
  <si>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</si>
  <si>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</si>
  <si>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</si>
  <si>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</si>
  <si>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</si>
  <si>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</si>
  <si>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</si>
  <si>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</si>
  <si>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</si>
  <si>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</si>
  <si>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</si>
  <si>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</si>
  <si>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</si>
  <si>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</si>
  <si>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</si>
  <si>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</si>
  <si>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</si>
  <si>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</si>
  <si>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</si>
  <si>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</si>
  <si>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</si>
  <si>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</si>
  <si>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</si>
  <si>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</si>
  <si>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</si>
  <si>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</si>
  <si>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</si>
  <si>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</si>
  <si>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</si>
  <si>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</si>
  <si>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</si>
  <si>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</si>
  <si>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</si>
  <si>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</si>
  <si>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</si>
  <si>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</si>
  <si>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</si>
  <si>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</si>
  <si>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</si>
  <si>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</si>
  <si>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</si>
  <si>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</si>
  <si>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</si>
  <si>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</si>
  <si>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</si>
  <si>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</si>
  <si>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</si>
  <si>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</si>
  <si>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</si>
  <si>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</si>
  <si>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</si>
  <si>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</si>
  <si>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</si>
  <si>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</si>
  <si>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</si>
  <si>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</si>
  <si>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</si>
  <si>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</si>
  <si>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</si>
  <si>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</si>
  <si>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</si>
  <si>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</si>
  <si>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</si>
  <si>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</si>
  <si>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</si>
  <si>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</si>
  <si>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</si>
  <si>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</si>
  <si>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</si>
  <si>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</si>
  <si>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</si>
  <si>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</si>
  <si>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</si>
  <si>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</si>
  <si>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</si>
  <si>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</si>
  <si>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</si>
  <si>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</si>
  <si>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</si>
  <si>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</si>
  <si>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</si>
  <si>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</si>
  <si>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</si>
  <si>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</si>
  <si>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</si>
  <si>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</si>
  <si>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</si>
  <si>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</si>
  <si>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</si>
  <si>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</si>
  <si>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</si>
  <si>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</si>
  <si>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</si>
  <si>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</si>
  <si>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</si>
  <si>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</si>
  <si>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</si>
  <si>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</si>
  <si>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</si>
  <si>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</si>
  <si>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</si>
  <si>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</si>
  <si>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</si>
  <si>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</si>
  <si>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</si>
  <si>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</si>
  <si>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</si>
  <si>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</si>
  <si>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</si>
  <si>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</si>
  <si>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</si>
  <si>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</si>
  <si>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</si>
  <si>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</si>
  <si>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</si>
  <si>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</si>
  <si>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</si>
  <si>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</si>
  <si>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</si>
  <si>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</si>
  <si>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</si>
  <si>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</si>
  <si>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</si>
  <si>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</si>
  <si>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</si>
  <si>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</si>
  <si>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</si>
  <si>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</si>
  <si>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</si>
  <si>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</si>
  <si>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</si>
  <si>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</si>
  <si>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</si>
  <si>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</si>
  <si>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</si>
  <si>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</si>
  <si>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</si>
  <si>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</si>
  <si>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</si>
  <si>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</si>
  <si>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</si>
  <si>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</si>
  <si>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</si>
  <si>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</si>
  <si>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</si>
  <si>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</si>
  <si>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</si>
  <si>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</si>
  <si>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</si>
  <si>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</si>
  <si>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</si>
  <si>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</si>
  <si>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</si>
  <si>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</si>
  <si>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</si>
  <si>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</si>
  <si>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</si>
  <si>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</si>
  <si>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</si>
  <si>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</si>
  <si>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</si>
  <si>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</si>
  <si>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</si>
  <si>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</si>
  <si>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</si>
  <si>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</si>
  <si>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</si>
  <si>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</si>
  <si>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</si>
  <si>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</si>
  <si>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</si>
  <si>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</si>
  <si>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</si>
  <si>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</si>
  <si>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</si>
  <si>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</si>
  <si>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</si>
  <si>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</si>
  <si>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</si>
  <si>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</si>
  <si>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</si>
  <si>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</si>
  <si>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</si>
  <si>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</si>
  <si>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</si>
  <si>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</si>
  <si>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</si>
  <si>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</si>
  <si>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</si>
  <si>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</si>
  <si>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</si>
  <si>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</si>
  <si>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</si>
  <si>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</si>
  <si>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</si>
  <si>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</si>
  <si>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</si>
  <si>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</si>
  <si>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</si>
  <si>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</si>
  <si>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</si>
  <si>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</si>
  <si>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</si>
  <si>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</si>
  <si>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</si>
  <si>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</si>
  <si>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</si>
  <si>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</si>
  <si>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</si>
  <si>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</si>
  <si>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</si>
  <si>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</si>
  <si>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</si>
  <si>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</si>
  <si>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</si>
  <si>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</si>
  <si>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</si>
  <si>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</si>
  <si>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</si>
  <si>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</si>
  <si>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</si>
  <si>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</si>
  <si>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</si>
  <si>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</si>
  <si>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</si>
  <si>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</si>
  <si>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</si>
  <si>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</si>
  <si>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</si>
  <si>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</si>
  <si>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</si>
  <si>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</si>
  <si>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</si>
  <si>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</si>
  <si>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</si>
  <si>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</si>
  <si>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</si>
  <si>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</si>
  <si>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</si>
  <si>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</si>
  <si>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</si>
  <si>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</si>
  <si>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</si>
  <si>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</si>
  <si>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</si>
  <si>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</si>
  <si>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</si>
  <si>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</si>
  <si>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</si>
  <si>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</si>
  <si>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</si>
  <si>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</si>
  <si>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</si>
  <si>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</si>
  <si>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</si>
  <si>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</si>
  <si>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</si>
  <si>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</si>
  <si>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</si>
  <si>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</si>
  <si>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</si>
  <si>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</si>
  <si>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</si>
  <si>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</si>
  <si>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</si>
  <si>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</si>
  <si>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</si>
  <si>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</si>
  <si>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</si>
  <si>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</si>
  <si>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</si>
  <si>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</si>
  <si>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</si>
  <si>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</si>
  <si>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</si>
  <si>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</si>
  <si>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</si>
  <si>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</si>
  <si>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</si>
  <si>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</si>
  <si>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</si>
  <si>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</si>
  <si>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</si>
  <si>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</si>
  <si>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</si>
  <si>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</si>
  <si>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</si>
  <si>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</si>
  <si>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</si>
  <si>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</si>
  <si>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</si>
  <si>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</si>
  <si>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</si>
  <si>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</si>
  <si>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</si>
  <si>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</si>
  <si>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</si>
  <si>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</si>
  <si>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</si>
  <si>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</si>
  <si>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</si>
  <si>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</si>
  <si>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</si>
  <si>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</si>
  <si>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</si>
  <si>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</si>
  <si>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</si>
  <si>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</si>
  <si>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</si>
  <si>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</si>
  <si>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</si>
  <si>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</si>
  <si>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</si>
  <si>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</si>
  <si>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</si>
  <si>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</si>
  <si>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</si>
  <si>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</si>
  <si>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</si>
  <si>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</si>
  <si>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</si>
  <si>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</si>
  <si>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</si>
  <si>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</si>
  <si>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</si>
  <si>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</si>
  <si>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</si>
  <si>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</si>
  <si>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</si>
  <si>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</si>
  <si>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</si>
  <si>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</si>
  <si>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</si>
  <si>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</si>
  <si>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</si>
  <si>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</si>
  <si>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</si>
  <si>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</si>
  <si>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</si>
  <si>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</si>
  <si>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</si>
  <si>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</si>
  <si>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</si>
  <si>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</si>
  <si>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</si>
  <si>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</si>
  <si>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</si>
  <si>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</si>
  <si>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</si>
  <si>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</si>
  <si>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</si>
  <si>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</si>
  <si>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</si>
  <si>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</si>
  <si>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</si>
  <si>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</si>
  <si>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</si>
  <si>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</si>
  <si>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</si>
  <si>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</si>
  <si>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</si>
  <si>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</si>
  <si>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</si>
  <si>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</si>
  <si>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</si>
  <si>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</si>
  <si>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</si>
  <si>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</si>
  <si>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</si>
  <si>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</si>
  <si>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</si>
  <si>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</si>
  <si>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</si>
  <si>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</si>
  <si>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</si>
  <si>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</si>
  <si>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</si>
  <si>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</si>
  <si>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</si>
  <si>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</si>
  <si>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</si>
  <si>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</si>
  <si>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</si>
  <si>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</si>
  <si>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</si>
  <si>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</si>
  <si>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</si>
  <si>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</si>
  <si>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</si>
  <si>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</si>
  <si>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</si>
  <si>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</si>
  <si>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</si>
  <si>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</si>
  <si>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</si>
  <si>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</si>
  <si>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</si>
  <si>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</si>
  <si>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</si>
  <si>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</si>
  <si>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</si>
  <si>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</si>
  <si>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</si>
  <si>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</si>
  <si>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</si>
  <si>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</si>
  <si>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</si>
  <si>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</si>
  <si>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</si>
  <si>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</si>
  <si>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</si>
  <si>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</si>
  <si>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</si>
  <si>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</si>
  <si>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</si>
  <si>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</si>
  <si>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</si>
  <si>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</si>
  <si>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</si>
  <si>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</si>
  <si>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</si>
  <si>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</si>
  <si>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</si>
  <si>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</si>
  <si>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</si>
  <si>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</si>
  <si>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</si>
  <si>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</si>
  <si>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</si>
  <si>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</si>
  <si>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</si>
  <si>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</si>
  <si>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</si>
  <si>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</si>
  <si>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</si>
  <si>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</si>
  <si>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</si>
  <si>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</si>
  <si>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</si>
  <si>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</si>
  <si>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</si>
  <si>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</si>
  <si>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</si>
  <si>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</si>
  <si>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</si>
  <si>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</si>
  <si>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</si>
  <si>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</si>
  <si>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</si>
  <si>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</si>
  <si>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</si>
  <si>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</si>
  <si>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</si>
  <si>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</si>
  <si>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</si>
  <si>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</si>
  <si>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</si>
  <si>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</si>
  <si>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</si>
  <si>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</si>
  <si>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</si>
  <si>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</si>
  <si>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</si>
  <si>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</si>
  <si>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</si>
  <si>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</si>
  <si>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</si>
  <si>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</si>
  <si>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</si>
  <si>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</si>
  <si>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</si>
  <si>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</si>
  <si>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</si>
  <si>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</si>
  <si>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</si>
  <si>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</si>
  <si>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</si>
  <si>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</si>
  <si>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</si>
  <si>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</si>
  <si>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</si>
  <si>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</si>
  <si>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</si>
  <si>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</si>
  <si>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</si>
  <si>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</si>
  <si>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</si>
  <si>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</si>
  <si>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</si>
  <si>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</si>
  <si>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</si>
  <si>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</si>
  <si>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</si>
  <si>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</si>
  <si>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</si>
  <si>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</si>
  <si>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</si>
  <si>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</si>
  <si>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</si>
  <si>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</si>
  <si>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</si>
  <si>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</si>
  <si>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</si>
  <si>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</si>
  <si>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</si>
  <si>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</si>
  <si>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</si>
  <si>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</si>
  <si>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</si>
  <si>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</si>
  <si>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</si>
  <si>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</si>
  <si>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</si>
  <si>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</si>
  <si>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</si>
  <si>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</si>
  <si>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</si>
  <si>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</si>
  <si>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</si>
  <si>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</si>
  <si>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</si>
  <si>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</si>
  <si>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</si>
  <si>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</si>
  <si>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</si>
  <si>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</si>
  <si>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</si>
  <si>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</si>
  <si>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</si>
  <si>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</si>
  <si>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</si>
  <si>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</si>
  <si>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</si>
  <si>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</si>
  <si>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</si>
  <si>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</si>
  <si>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</si>
  <si>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</si>
  <si>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</si>
  <si>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</si>
  <si>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</si>
  <si>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</si>
  <si>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</si>
  <si>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</si>
  <si>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</si>
  <si>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</si>
  <si>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</si>
  <si>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</si>
  <si>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</si>
  <si>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</si>
  <si>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</si>
  <si>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</si>
  <si>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</si>
  <si>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</si>
  <si>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</si>
  <si>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</si>
  <si>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</si>
  <si>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</si>
  <si>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</si>
  <si>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</si>
  <si>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</si>
  <si>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</si>
  <si>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</si>
  <si>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</si>
  <si>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</si>
  <si>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</si>
  <si>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</si>
  <si>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</si>
  <si>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</si>
  <si>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</si>
  <si>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</si>
  <si>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</si>
  <si>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</si>
  <si>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</si>
  <si>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</si>
  <si>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</si>
  <si>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</si>
  <si>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</si>
  <si>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</si>
  <si>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</si>
  <si>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</si>
  <si>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</si>
  <si>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</si>
  <si>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</si>
  <si>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</si>
  <si>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</si>
  <si>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</si>
  <si>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</si>
  <si>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</si>
  <si>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</si>
  <si>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</si>
  <si>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</si>
  <si>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</si>
  <si>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</si>
  <si>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</si>
  <si>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</si>
  <si>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</si>
  <si>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</si>
  <si>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</si>
  <si>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</si>
  <si>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</si>
  <si>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</si>
  <si>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</si>
  <si>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</si>
  <si>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</si>
  <si>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</si>
  <si>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</si>
  <si>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</si>
  <si>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</si>
  <si>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</si>
  <si>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</si>
  <si>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</si>
  <si>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</si>
  <si>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</si>
  <si>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</si>
  <si>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</si>
  <si>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</si>
  <si>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</si>
  <si>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</si>
  <si>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</si>
  <si>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</si>
  <si>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</si>
  <si>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</si>
  <si>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</si>
  <si>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</si>
  <si>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</si>
  <si>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</si>
  <si>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</si>
  <si>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</si>
  <si>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</si>
  <si>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</si>
  <si>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</si>
  <si>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</si>
  <si>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</si>
  <si>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</si>
  <si>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</si>
  <si>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</si>
  <si>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</si>
  <si>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</si>
  <si>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</si>
  <si>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</si>
  <si>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</si>
  <si>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</si>
  <si>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</si>
  <si>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</si>
  <si>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</si>
  <si>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</si>
  <si>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</si>
  <si>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</si>
  <si>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</si>
  <si>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</si>
  <si>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</si>
  <si>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</si>
  <si>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</si>
  <si>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</si>
  <si>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</si>
  <si>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</si>
  <si>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</si>
  <si>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</si>
  <si>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</si>
  <si>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</si>
  <si>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</si>
  <si>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</si>
  <si>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</si>
  <si>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</si>
  <si>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</si>
  <si>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</si>
  <si>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</si>
  <si>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</si>
  <si>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</si>
  <si>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</si>
  <si>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</si>
  <si>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</si>
  <si>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</si>
  <si>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</si>
  <si>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</si>
  <si>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</si>
  <si>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</si>
  <si>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</si>
  <si>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</si>
  <si>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</si>
  <si>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</si>
  <si>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</si>
  <si>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</si>
  <si>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</si>
  <si>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</si>
  <si>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</si>
  <si>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</si>
  <si>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</si>
  <si>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</si>
  <si>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</si>
  <si>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</si>
  <si>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</si>
  <si>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</si>
  <si>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</si>
  <si>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</si>
  <si>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</si>
  <si>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</si>
  <si>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</si>
  <si>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</si>
  <si>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</si>
  <si>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</si>
  <si>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</si>
  <si>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</si>
  <si>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</si>
  <si>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</si>
  <si>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</si>
  <si>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</si>
  <si>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</si>
  <si>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</si>
  <si>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</si>
  <si>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</si>
  <si>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</si>
  <si>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</si>
  <si>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</si>
  <si>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</si>
  <si>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</si>
  <si>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</si>
  <si>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</si>
  <si>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</si>
  <si>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</si>
  <si>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</si>
  <si>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</si>
  <si>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</si>
  <si>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</si>
  <si>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</si>
  <si>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</si>
  <si>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</si>
  <si>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</si>
  <si>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</si>
  <si>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</si>
  <si>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</si>
  <si>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</si>
  <si>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</si>
  <si>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</si>
  <si>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</si>
  <si>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</si>
  <si>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</si>
  <si>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</si>
  <si>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</si>
  <si>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</si>
  <si>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</si>
  <si>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</si>
  <si>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</si>
  <si>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</si>
  <si>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</si>
  <si>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</si>
  <si>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</si>
  <si>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</si>
  <si>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</si>
  <si>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</si>
  <si>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</si>
  <si>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</si>
  <si>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</si>
  <si>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</si>
  <si>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</si>
  <si>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</si>
  <si>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</si>
  <si>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</si>
  <si>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</si>
  <si>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</si>
  <si>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</si>
  <si>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</si>
  <si>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</si>
  <si>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</si>
  <si>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</si>
  <si>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</si>
  <si>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</si>
  <si>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</si>
  <si>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</si>
  <si>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</si>
  <si>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</si>
  <si>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</si>
  <si>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</si>
  <si>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</si>
  <si>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</si>
  <si>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</si>
  <si>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</si>
  <si>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</si>
  <si>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</si>
  <si>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</si>
  <si>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</si>
  <si>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</si>
  <si>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</si>
  <si>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</si>
  <si>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</si>
  <si>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</si>
  <si>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</si>
  <si>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</si>
  <si>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</si>
  <si>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</si>
  <si>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</si>
  <si>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</si>
  <si>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</si>
  <si>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</si>
  <si>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</si>
  <si>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</si>
  <si>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</si>
  <si>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</si>
  <si>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</si>
  <si>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</si>
  <si>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</si>
  <si>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</si>
  <si>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</si>
  <si>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</si>
  <si>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</si>
  <si>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</si>
  <si>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</si>
  <si>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</si>
  <si>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</si>
  <si>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</si>
  <si>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</si>
  <si>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</si>
  <si>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</si>
  <si>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</si>
  <si>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</si>
  <si>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</si>
  <si>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</si>
  <si>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</si>
  <si>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</si>
  <si>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</si>
  <si>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</si>
  <si>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</si>
  <si>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</si>
  <si>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</si>
  <si>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</si>
  <si>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</si>
  <si>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</si>
  <si>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</si>
  <si>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</si>
  <si>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</si>
  <si>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</si>
  <si>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</si>
  <si>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</si>
  <si>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</si>
  <si>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</si>
  <si>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</si>
  <si>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</si>
  <si>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</si>
  <si>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</si>
  <si>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</si>
  <si>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</si>
  <si>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</si>
  <si>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</si>
  <si>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</si>
  <si>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</si>
  <si>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</si>
  <si>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</si>
  <si>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</si>
  <si>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</si>
  <si>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</si>
  <si>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</si>
  <si>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</si>
  <si>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</si>
  <si>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</si>
  <si>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</si>
  <si>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</si>
  <si>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</si>
  <si>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</si>
  <si>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</si>
  <si>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</si>
  <si>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</si>
  <si>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</si>
  <si>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</si>
  <si>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</si>
  <si>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</si>
  <si>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</si>
  <si>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</si>
  <si>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</si>
  <si>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</si>
  <si>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</si>
  <si>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</si>
  <si>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</si>
  <si>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</si>
  <si>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</si>
  <si>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</si>
  <si>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</si>
  <si>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</si>
  <si>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</si>
  <si>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</si>
  <si>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</si>
  <si>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</si>
  <si>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</si>
  <si>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</si>
  <si>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</si>
  <si>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</si>
  <si>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</si>
  <si>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</si>
  <si>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</si>
  <si>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</si>
  <si>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</si>
  <si>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</si>
  <si>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</si>
  <si>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</si>
  <si>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</si>
  <si>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</si>
  <si>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</si>
  <si>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</si>
  <si>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</si>
  <si>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</si>
  <si>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</si>
  <si>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</si>
  <si>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</si>
  <si>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</si>
  <si>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</si>
  <si>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</si>
  <si>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</si>
  <si>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</si>
  <si>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</si>
  <si>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</si>
  <si>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</si>
  <si>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</si>
  <si>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</si>
  <si>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</si>
  <si>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</si>
  <si>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</si>
  <si>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</si>
  <si>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</si>
  <si>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</si>
  <si>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</si>
  <si>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</si>
  <si>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</si>
  <si>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</si>
  <si>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</si>
  <si>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</si>
  <si>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</si>
  <si>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</si>
  <si>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</si>
  <si>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</si>
  <si>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</si>
  <si>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</si>
  <si>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</si>
  <si>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</si>
  <si>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</si>
  <si>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</si>
  <si>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</si>
  <si>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</si>
  <si>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</si>
  <si>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</si>
  <si>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</si>
  <si>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</si>
  <si>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</si>
  <si>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</si>
  <si>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</si>
  <si>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</si>
  <si>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</si>
  <si>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</si>
  <si>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</si>
  <si>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</si>
  <si>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</si>
  <si>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</si>
  <si>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</si>
  <si>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</si>
  <si>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</si>
  <si>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</si>
  <si>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</si>
  <si>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</si>
  <si>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</si>
  <si>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</si>
  <si>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</si>
  <si>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</si>
  <si>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</si>
  <si>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</si>
  <si>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</si>
  <si>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</si>
  <si>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</si>
  <si>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</si>
  <si>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</si>
  <si>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</si>
  <si>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</si>
  <si>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</si>
  <si>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</si>
  <si>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</si>
  <si>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</si>
  <si>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</si>
  <si>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</si>
  <si>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</si>
  <si>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</si>
  <si>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</si>
  <si>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</si>
  <si>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</si>
  <si>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</si>
  <si>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</si>
  <si>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</si>
  <si>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</si>
  <si>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</si>
  <si>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</si>
  <si>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</si>
  <si>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</si>
  <si>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</si>
  <si>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</si>
  <si>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</si>
  <si>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</si>
  <si>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</si>
  <si>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</si>
  <si>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</si>
  <si>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</si>
  <si>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</si>
  <si>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</si>
  <si>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</si>
  <si>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</si>
  <si>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</si>
  <si>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</si>
  <si>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</si>
  <si>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</si>
  <si>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</si>
  <si>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</si>
  <si>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</si>
  <si>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</si>
  <si>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</si>
  <si>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</si>
  <si>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</si>
  <si>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</si>
  <si>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</si>
  <si>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</si>
  <si>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</si>
  <si>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</si>
  <si>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</si>
  <si>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</si>
  <si>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</si>
  <si>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</si>
  <si>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</si>
  <si>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</si>
  <si>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</si>
  <si>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</si>
  <si>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</si>
  <si>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</si>
  <si>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</si>
  <si>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</si>
  <si>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</si>
  <si>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</si>
  <si>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</si>
  <si>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</si>
  <si>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</si>
  <si>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</si>
  <si>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</si>
  <si>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</si>
  <si>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</si>
  <si>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</si>
  <si>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</si>
  <si>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</si>
  <si>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</si>
  <si>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</si>
  <si>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</si>
  <si>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</si>
  <si>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</si>
  <si>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</si>
  <si>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</si>
  <si>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</si>
  <si>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</si>
  <si>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</si>
  <si>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</si>
  <si>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</si>
  <si>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</si>
  <si>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</si>
  <si>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</si>
  <si>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</si>
  <si>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</si>
  <si>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</si>
  <si>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</si>
  <si>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</si>
  <si>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</si>
  <si>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</si>
  <si>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</si>
  <si>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</si>
  <si>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</si>
  <si>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</si>
  <si>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</si>
  <si>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</si>
  <si>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</si>
  <si>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</si>
  <si>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</si>
  <si>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</si>
  <si>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</si>
  <si>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</si>
  <si>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</si>
  <si>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</si>
  <si>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</si>
  <si>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</si>
  <si>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</si>
  <si>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</si>
  <si>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</si>
  <si>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</si>
  <si>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</si>
  <si>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</si>
  <si>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</si>
  <si>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</si>
  <si>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</si>
  <si>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</si>
  <si>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</si>
  <si>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</si>
  <si>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</si>
  <si>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</si>
  <si>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</si>
  <si>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</si>
  <si>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</si>
  <si>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</si>
  <si>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</si>
  <si>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</si>
  <si>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</si>
  <si>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</si>
  <si>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</si>
  <si>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</si>
  <si>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</si>
  <si>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</si>
  <si>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</si>
  <si>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</si>
  <si>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</si>
  <si>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</si>
  <si>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</si>
  <si>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</si>
  <si>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</si>
  <si>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</si>
  <si>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</si>
  <si>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</si>
  <si>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</si>
  <si>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</si>
  <si>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</si>
  <si>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</si>
  <si>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</si>
  <si>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</si>
  <si>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</si>
  <si>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</si>
  <si>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</si>
  <si>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</si>
  <si>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</si>
  <si>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</si>
  <si>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</si>
  <si>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</si>
  <si>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</si>
  <si>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</si>
  <si>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</si>
  <si>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</si>
  <si>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</si>
  <si>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</si>
  <si>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</si>
  <si>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</si>
  <si>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</si>
  <si>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</si>
  <si>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</si>
  <si>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</si>
  <si>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</si>
  <si>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</si>
  <si>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</si>
  <si>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</si>
  <si>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</si>
  <si>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</si>
  <si>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</si>
  <si>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</si>
  <si>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</si>
  <si>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</si>
  <si>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</si>
  <si>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</si>
  <si>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</si>
  <si>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</si>
  <si>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</si>
  <si>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</si>
  <si>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</si>
  <si>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</si>
  <si>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</si>
  <si>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</si>
  <si>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</si>
  <si>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</si>
  <si>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</si>
  <si>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</si>
  <si>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</si>
  <si>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</si>
  <si>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</si>
  <si>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</si>
  <si>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</si>
  <si>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</si>
  <si>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</si>
  <si>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</si>
  <si>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</si>
  <si>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</si>
  <si>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</si>
  <si>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</si>
  <si>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</si>
  <si>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</si>
  <si>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</si>
  <si>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</si>
  <si>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</si>
  <si>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</si>
  <si>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</si>
  <si>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</si>
  <si>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</si>
  <si>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</si>
  <si>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</si>
  <si>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</si>
  <si>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</si>
  <si>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</si>
  <si>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</si>
  <si>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</si>
  <si>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</si>
  <si>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</si>
  <si>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</si>
  <si>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</si>
  <si>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</si>
  <si>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</si>
  <si>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</si>
  <si>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</si>
  <si>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</si>
  <si>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</si>
  <si>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</si>
  <si>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</si>
  <si>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</si>
  <si>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</si>
  <si>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</si>
  <si>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</si>
  <si>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</si>
  <si>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</si>
  <si>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</si>
  <si>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</si>
  <si>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</si>
  <si>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</si>
  <si>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</si>
  <si>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</si>
  <si>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</si>
  <si>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</si>
  <si>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</si>
  <si>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</si>
  <si>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</si>
  <si>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</si>
  <si>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</si>
  <si>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</si>
  <si>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</si>
  <si>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</si>
  <si>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</si>
  <si>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</si>
  <si>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</si>
  <si>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</si>
  <si>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</si>
  <si>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</si>
  <si>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</si>
  <si>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</si>
  <si>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</si>
  <si>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</si>
  <si>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</si>
  <si>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</si>
  <si>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</si>
  <si>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</si>
  <si>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</si>
  <si>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</si>
  <si>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</si>
  <si>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</si>
  <si>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</si>
  <si>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</si>
  <si>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</si>
  <si>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</si>
  <si>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</si>
  <si>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</si>
  <si>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</si>
  <si>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</si>
  <si>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</si>
  <si>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</si>
  <si>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</si>
  <si>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</si>
  <si>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</si>
  <si>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</si>
  <si>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</si>
  <si>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</si>
  <si>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</si>
  <si>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</si>
  <si>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</si>
  <si>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</si>
  <si>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</si>
  <si>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</si>
  <si>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</si>
  <si>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</si>
  <si>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</si>
  <si>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</si>
  <si>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</si>
  <si>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</si>
  <si>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</si>
  <si>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</si>
  <si>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</si>
  <si>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</si>
  <si>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</si>
  <si>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</si>
  <si>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</si>
  <si>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</si>
  <si>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</si>
  <si>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</si>
  <si>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</si>
  <si>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</si>
  <si>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</si>
  <si>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</si>
  <si>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</si>
  <si>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</si>
  <si>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</si>
  <si>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</si>
  <si>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</si>
  <si>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</si>
  <si>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</si>
  <si>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</si>
  <si>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</si>
  <si>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</si>
  <si>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</si>
  <si>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</si>
  <si>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</si>
  <si>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</si>
  <si>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</si>
  <si>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</si>
  <si>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</si>
  <si>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</si>
  <si>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</si>
  <si>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</si>
  <si>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</si>
  <si>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</si>
  <si>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</si>
  <si>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</si>
  <si>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</si>
  <si>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</si>
  <si>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</si>
  <si>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</si>
  <si>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</si>
  <si>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</si>
  <si>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</si>
  <si>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</si>
  <si>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</si>
  <si>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</si>
  <si>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</si>
  <si>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</si>
  <si>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</si>
  <si>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</si>
  <si>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</si>
  <si>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</si>
  <si>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</si>
  <si>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</si>
  <si>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</si>
  <si>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</si>
  <si>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</si>
  <si>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</si>
  <si>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</si>
  <si>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</si>
  <si>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</si>
  <si>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</si>
  <si>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</si>
  <si>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</si>
  <si>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</si>
  <si>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</si>
  <si>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</si>
  <si>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</si>
  <si>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</si>
  <si>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</si>
  <si>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</si>
  <si>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</si>
  <si>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</si>
  <si>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</si>
  <si>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</si>
  <si>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</si>
  <si>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</si>
  <si>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</si>
  <si>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</si>
  <si>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</si>
  <si>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</si>
  <si>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</si>
  <si>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</si>
  <si>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</si>
  <si>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</si>
  <si>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</si>
  <si>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</si>
  <si>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</si>
  <si>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</si>
  <si>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</si>
  <si>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</si>
  <si>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</si>
  <si>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</si>
  <si>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</si>
  <si>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</si>
  <si>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</si>
  <si>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</si>
  <si>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</si>
  <si>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</si>
  <si>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</si>
  <si>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</si>
  <si>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</si>
  <si>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</si>
  <si>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</si>
  <si>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</si>
  <si>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</si>
  <si>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</si>
  <si>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</si>
  <si>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</si>
  <si>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</si>
  <si>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</si>
  <si>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</si>
  <si>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</si>
  <si>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</si>
  <si>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</si>
  <si>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</si>
  <si>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</si>
  <si>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</si>
  <si>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</si>
  <si>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</si>
  <si>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</si>
  <si>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</si>
  <si>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</si>
  <si>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</si>
  <si>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</si>
  <si>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</si>
  <si>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</si>
  <si>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</si>
  <si>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</si>
  <si>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</si>
  <si>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</si>
  <si>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</si>
  <si>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</si>
  <si>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</si>
  <si>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</si>
  <si>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</si>
  <si>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</si>
  <si>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</si>
  <si>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</si>
  <si>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</si>
  <si>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</si>
  <si>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</si>
  <si>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</si>
  <si>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</si>
  <si>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</si>
  <si>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</si>
  <si>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</si>
  <si>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</si>
  <si>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</si>
  <si>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</si>
  <si>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</si>
  <si>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</si>
  <si>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</si>
  <si>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</si>
  <si>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</si>
  <si>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</si>
  <si>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</si>
  <si>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</si>
  <si>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</si>
  <si>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</si>
  <si>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</si>
  <si>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</si>
  <si>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</si>
  <si>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</si>
  <si>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</si>
  <si>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</si>
  <si>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</si>
  <si>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</si>
  <si>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</si>
  <si>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</si>
  <si>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</si>
  <si>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</si>
  <si>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</si>
  <si>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</si>
  <si>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</si>
  <si>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</si>
  <si>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</si>
  <si>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</si>
  <si>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</si>
  <si>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</si>
  <si>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</si>
  <si>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</si>
  <si>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</si>
  <si>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</si>
  <si>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</si>
  <si>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</si>
  <si>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</si>
  <si>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</si>
  <si>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</si>
  <si>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</si>
  <si>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</si>
  <si>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</si>
  <si>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</si>
  <si>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</si>
  <si>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</si>
  <si>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</si>
  <si>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</si>
  <si>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</si>
  <si>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</si>
  <si>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</si>
  <si>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</si>
  <si>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</si>
  <si>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</si>
  <si>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</si>
  <si>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</si>
  <si>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</si>
  <si>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</si>
  <si>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</si>
  <si>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</si>
  <si>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</si>
  <si>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</si>
  <si>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</si>
  <si>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</si>
  <si>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</si>
  <si>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</si>
  <si>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</si>
  <si>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</si>
  <si>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</si>
  <si>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</si>
  <si>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</si>
  <si>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</si>
  <si>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</si>
  <si>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</si>
  <si>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</si>
  <si>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</si>
  <si>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</si>
  <si>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</si>
  <si>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</si>
  <si>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</si>
  <si>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</si>
  <si>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</si>
  <si>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</si>
  <si>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</si>
  <si>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</si>
  <si>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</si>
  <si>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</si>
  <si>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</si>
  <si>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</si>
  <si>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</si>
  <si>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</si>
  <si>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</si>
  <si>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</si>
  <si>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</si>
  <si>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</si>
  <si>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</si>
  <si>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</si>
  <si>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</si>
  <si>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</si>
  <si>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</si>
  <si>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</si>
  <si>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</si>
  <si>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</si>
  <si>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</si>
  <si>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</si>
  <si>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</si>
  <si>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</si>
  <si>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</si>
  <si>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</si>
  <si>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</si>
  <si>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</si>
  <si>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</si>
  <si>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</si>
  <si>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</si>
  <si>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</si>
  <si>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</si>
  <si>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</si>
  <si>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</si>
  <si>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</si>
  <si>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</si>
  <si>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</si>
  <si>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</si>
  <si>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</si>
  <si>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</si>
  <si>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</si>
  <si>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</si>
  <si>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</si>
  <si>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</si>
  <si>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</si>
  <si>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</si>
  <si>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</si>
  <si>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</si>
  <si>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</si>
  <si>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</si>
  <si>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</si>
  <si>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</si>
  <si>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</si>
  <si>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</si>
  <si>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</si>
  <si>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</si>
  <si>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</si>
  <si>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</si>
  <si>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</si>
  <si>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</si>
  <si>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</si>
  <si>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</si>
  <si>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</si>
  <si>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</si>
  <si>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</si>
  <si>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</si>
  <si>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</si>
  <si>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</si>
  <si>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</si>
  <si>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</si>
  <si>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</si>
  <si>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</si>
  <si>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</si>
  <si>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</si>
  <si>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</si>
  <si>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</si>
  <si>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</si>
  <si>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</si>
  <si>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</si>
  <si>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</si>
  <si>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</si>
  <si>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</si>
  <si>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</si>
  <si>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</si>
  <si>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</si>
  <si>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</si>
  <si>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</si>
  <si>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</si>
  <si>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</si>
  <si>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</si>
  <si>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</si>
  <si>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</si>
  <si>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</si>
  <si>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</si>
  <si>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</si>
  <si>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</si>
  <si>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</si>
  <si>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</si>
  <si>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</si>
  <si>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</si>
  <si>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</si>
  <si>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</si>
  <si>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</si>
  <si>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</si>
  <si>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</si>
  <si>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</si>
  <si>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</si>
  <si>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</si>
  <si>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</si>
  <si>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</si>
  <si>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</si>
  <si>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</si>
  <si>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</si>
  <si>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</si>
  <si>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</si>
  <si>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</si>
  <si>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</si>
  <si>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</si>
  <si>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</si>
  <si>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</si>
  <si>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</si>
  <si>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</si>
  <si>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</si>
  <si>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</si>
  <si>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</si>
  <si>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</si>
  <si>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</si>
  <si>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</si>
  <si>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</si>
  <si>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</si>
  <si>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</si>
  <si>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</si>
  <si>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</si>
  <si>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</si>
  <si>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</si>
  <si>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</si>
  <si>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</si>
  <si>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</si>
  <si>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</si>
  <si>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</si>
  <si>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</si>
  <si>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</si>
  <si>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</si>
  <si>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</si>
  <si>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</si>
  <si>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</si>
  <si>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</si>
  <si>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</si>
  <si>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</si>
  <si>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</si>
  <si>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</si>
  <si>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</si>
  <si>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</si>
  <si>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</si>
  <si>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</si>
  <si>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</si>
  <si>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</si>
  <si>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</si>
  <si>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</si>
  <si>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</si>
  <si>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</si>
  <si>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</si>
  <si>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</si>
  <si>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</si>
  <si>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</si>
  <si>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</si>
  <si>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</si>
  <si>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</si>
  <si>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</si>
  <si>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</si>
  <si>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</si>
  <si>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</si>
  <si>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</si>
  <si>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</si>
  <si>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</si>
  <si>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</si>
  <si>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</si>
  <si>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</si>
  <si>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</si>
  <si>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</si>
  <si>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</si>
  <si>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</si>
  <si>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</si>
  <si>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</si>
  <si>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</si>
  <si>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</si>
  <si>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</si>
  <si>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</si>
  <si>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</si>
  <si>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</si>
  <si>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</si>
  <si>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</si>
  <si>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</si>
  <si>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</si>
  <si>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</si>
  <si>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</si>
  <si>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</si>
  <si>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</si>
  <si>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</si>
  <si>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</si>
  <si>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</si>
  <si>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</si>
  <si>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</si>
  <si>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</si>
  <si>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</si>
  <si>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</si>
  <si>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</si>
  <si>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</si>
  <si>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</si>
  <si>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</si>
  <si>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</si>
  <si>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</si>
  <si>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</si>
  <si>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</si>
  <si>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</si>
  <si>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</si>
  <si>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</si>
  <si>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</si>
  <si>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</si>
  <si>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</si>
  <si>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</si>
  <si>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</si>
  <si>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</si>
  <si>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</si>
  <si>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</si>
  <si>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</si>
  <si>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</si>
  <si>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</si>
  <si>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</si>
  <si>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</si>
  <si>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</si>
  <si>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</si>
  <si>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</si>
  <si>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</si>
  <si>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</si>
  <si>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</si>
  <si>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</si>
  <si>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</si>
  <si>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</si>
  <si>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</si>
  <si>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</si>
  <si>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</si>
  <si>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</si>
  <si>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</si>
  <si>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</si>
  <si>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</si>
  <si>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</si>
  <si>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</si>
  <si>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</si>
  <si>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</si>
  <si>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</si>
  <si>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</si>
  <si>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</si>
  <si>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</si>
  <si>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</si>
  <si>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</si>
  <si>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</si>
  <si>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</si>
  <si>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</si>
  <si>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</si>
  <si>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</si>
  <si>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</si>
  <si>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</si>
  <si>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</si>
  <si>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</si>
  <si>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</si>
  <si>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</si>
  <si>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</si>
  <si>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</si>
  <si>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</si>
  <si>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</si>
  <si>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</si>
  <si>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</si>
  <si>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</si>
  <si>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</si>
  <si>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</si>
  <si>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</si>
  <si>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</si>
  <si>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</si>
  <si>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</si>
  <si>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</si>
  <si>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</si>
  <si>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</si>
  <si>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</si>
  <si>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</si>
  <si>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</si>
  <si>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</si>
  <si>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</si>
  <si>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</si>
  <si>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</si>
  <si>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</si>
  <si>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</si>
  <si>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</si>
  <si>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</si>
  <si>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</si>
  <si>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</si>
  <si>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</si>
  <si>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</si>
  <si>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</si>
  <si>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</si>
  <si>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</si>
  <si>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</si>
  <si>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</si>
  <si>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</si>
  <si>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</si>
  <si>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</si>
  <si>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</si>
  <si>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</si>
  <si>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</si>
  <si>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</si>
  <si>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</si>
  <si>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</si>
  <si>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</si>
  <si>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</si>
  <si>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</si>
  <si>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</si>
  <si>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</si>
  <si>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</si>
  <si>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</si>
  <si>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</si>
  <si>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</si>
  <si>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</si>
  <si>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</si>
  <si>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</si>
  <si>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</si>
  <si>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</si>
  <si>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</si>
  <si>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</si>
  <si>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</si>
  <si>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</si>
  <si>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</si>
  <si>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</si>
  <si>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</si>
  <si>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</si>
  <si>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</si>
  <si>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</si>
  <si>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</si>
  <si>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</si>
  <si>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</si>
  <si>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</si>
  <si>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</si>
  <si>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</si>
  <si>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</si>
  <si>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</si>
  <si>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</si>
  <si>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</si>
  <si>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</si>
  <si>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</si>
  <si>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</si>
  <si>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</si>
  <si>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</si>
  <si>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</si>
  <si>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</si>
  <si>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</si>
  <si>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</si>
  <si>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</si>
  <si>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</si>
  <si>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</si>
  <si>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</si>
  <si>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</si>
  <si>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</si>
  <si>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</si>
  <si>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</si>
  <si>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</si>
  <si>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</si>
  <si>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</si>
  <si>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</si>
  <si>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</si>
  <si>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</si>
  <si>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</si>
  <si>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</si>
  <si>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</si>
  <si>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</si>
  <si>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</si>
  <si>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</si>
  <si>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</si>
  <si>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</si>
  <si>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</si>
  <si>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</si>
  <si>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</si>
  <si>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</si>
  <si>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</si>
  <si>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</si>
  <si>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</si>
  <si>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</si>
  <si>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</si>
  <si>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</si>
  <si>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</si>
  <si>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</si>
  <si>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</si>
  <si>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</si>
  <si>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</si>
  <si>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</si>
  <si>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</si>
  <si>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</si>
  <si>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</si>
  <si>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</si>
  <si>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</si>
  <si>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</si>
  <si>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</si>
  <si>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</si>
  <si>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</si>
  <si>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</si>
  <si>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</si>
  <si>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</si>
  <si>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</si>
  <si>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</si>
  <si>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</si>
  <si>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</si>
  <si>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</si>
  <si>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</si>
  <si>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</si>
  <si>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</si>
  <si>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</si>
  <si>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</si>
  <si>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</si>
  <si>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</si>
  <si>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</si>
  <si>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</si>
  <si>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</si>
  <si>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</si>
  <si>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</si>
  <si>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</si>
  <si>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</si>
  <si>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</si>
  <si>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</si>
  <si>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</si>
  <si>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</si>
  <si>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</si>
  <si>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</si>
  <si>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</si>
  <si>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</si>
  <si>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</si>
  <si>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</si>
  <si>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</si>
  <si>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</si>
  <si>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</si>
  <si>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</si>
  <si>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</si>
  <si>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</si>
  <si>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</si>
  <si>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</si>
  <si>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</si>
  <si>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</si>
  <si>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</si>
  <si>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</si>
  <si>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</si>
  <si>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</si>
  <si>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</si>
  <si>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</si>
  <si>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</si>
  <si>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</si>
  <si>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</si>
  <si>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</si>
  <si>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</si>
  <si>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</si>
  <si>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</si>
  <si>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</si>
  <si>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</si>
  <si>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</si>
  <si>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</si>
  <si>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</si>
  <si>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</si>
  <si>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</si>
  <si>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</si>
  <si>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</si>
  <si>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</si>
  <si>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</si>
  <si>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</si>
  <si>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</si>
  <si>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</si>
  <si>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</si>
  <si>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</si>
  <si>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</si>
  <si>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</si>
  <si>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</si>
  <si>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</si>
  <si>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</si>
  <si>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</si>
  <si>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</si>
  <si>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</si>
  <si>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</si>
  <si>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</si>
  <si>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</si>
  <si>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</si>
  <si>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</si>
  <si>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</si>
  <si>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</si>
  <si>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</si>
  <si>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</si>
  <si>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</si>
  <si>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</si>
  <si>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</si>
  <si>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</si>
  <si>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</si>
  <si>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</si>
  <si>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</si>
  <si>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</si>
  <si>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</si>
  <si>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</si>
  <si>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</si>
  <si>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</si>
  <si>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</si>
  <si>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</si>
  <si>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</si>
  <si>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</si>
  <si>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</si>
  <si>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</si>
  <si>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</si>
  <si>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</si>
  <si>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</si>
  <si>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</si>
  <si>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</si>
  <si>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</si>
  <si>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</si>
  <si>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</si>
  <si>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</si>
  <si>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</si>
  <si>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</si>
  <si>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</si>
  <si>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</si>
  <si>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</si>
  <si>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</si>
  <si>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</si>
  <si>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</si>
  <si>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</si>
  <si>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</si>
  <si>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</si>
  <si>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</si>
  <si>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</si>
  <si>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</si>
  <si>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</si>
  <si>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</si>
  <si>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</si>
  <si>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</si>
  <si>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</si>
  <si>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</si>
  <si>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</si>
  <si>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</si>
  <si>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</si>
  <si>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</si>
  <si>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</si>
  <si>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</si>
  <si>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</si>
  <si>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</si>
  <si>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</si>
  <si>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</si>
  <si>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</si>
  <si>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</si>
  <si>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</si>
  <si>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</si>
  <si>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</si>
  <si>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</si>
  <si>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</si>
  <si>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</si>
  <si>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</si>
  <si>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</si>
  <si>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</si>
  <si>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</si>
  <si>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</si>
  <si>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</si>
  <si>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</si>
  <si>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</si>
  <si>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</si>
  <si>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</si>
  <si>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</si>
  <si>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</si>
  <si>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</si>
  <si>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</si>
  <si>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</si>
  <si>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</si>
  <si>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</si>
  <si>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</si>
  <si>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</si>
  <si>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</si>
  <si>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</si>
  <si>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</si>
  <si>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</si>
  <si>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</si>
  <si>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</si>
  <si>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</si>
  <si>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</si>
  <si>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</si>
  <si>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</si>
  <si>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</si>
  <si>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</si>
  <si>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</si>
  <si>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</si>
  <si>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</si>
  <si>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</si>
  <si>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</si>
  <si>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</si>
  <si>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</si>
  <si>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</si>
  <si>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</si>
  <si>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</si>
  <si>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</si>
  <si>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</si>
  <si>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</si>
  <si>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</si>
  <si>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</si>
  <si>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</si>
  <si>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</si>
  <si>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</si>
  <si>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</si>
  <si>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</si>
  <si>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</si>
  <si>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</si>
  <si>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</si>
  <si>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</si>
  <si>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</si>
  <si>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</si>
  <si>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</si>
  <si>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</si>
  <si>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</si>
  <si>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</si>
  <si>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</si>
  <si>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</si>
  <si>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</si>
  <si>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</si>
  <si>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</si>
  <si>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</si>
  <si>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</si>
  <si>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</si>
  <si>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</si>
  <si>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</si>
  <si>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</si>
  <si>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</si>
  <si>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</si>
  <si>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</si>
  <si>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</si>
  <si>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</si>
  <si>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</si>
  <si>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</si>
  <si>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</si>
  <si>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</si>
  <si>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</si>
  <si>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</si>
  <si>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</si>
  <si>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</si>
  <si>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</si>
  <si>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</si>
  <si>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</si>
  <si>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</si>
  <si>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</si>
  <si>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</si>
  <si>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</si>
  <si>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</si>
  <si>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</si>
  <si>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</si>
  <si>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</si>
  <si>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</si>
  <si>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</si>
  <si>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</si>
  <si>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</si>
  <si>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</si>
  <si>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</si>
  <si>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</si>
  <si>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</si>
  <si>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</si>
  <si>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</si>
  <si>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</si>
  <si>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</si>
  <si>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</si>
  <si>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</si>
  <si>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</si>
  <si>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</si>
  <si>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</si>
  <si>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</si>
  <si>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</si>
  <si>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</si>
  <si>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</si>
  <si>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</si>
  <si>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</si>
  <si>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</si>
  <si>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</si>
  <si>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</si>
  <si>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</si>
  <si>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</si>
  <si>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</si>
  <si>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</si>
  <si>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</si>
  <si>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</si>
  <si>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</si>
  <si>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</si>
  <si>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</si>
  <si>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</si>
  <si>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</si>
  <si>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</si>
  <si>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</si>
  <si>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</si>
  <si>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</si>
  <si>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</si>
  <si>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</si>
  <si>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</si>
  <si>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</si>
  <si>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</si>
  <si>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</si>
  <si>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</si>
  <si>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</si>
  <si>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</si>
  <si>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</si>
  <si>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</si>
  <si>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</si>
  <si>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</si>
  <si>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</si>
  <si>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</si>
  <si>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</si>
  <si>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</si>
  <si>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</si>
  <si>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</si>
  <si>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</si>
  <si>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</si>
  <si>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</si>
  <si>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</si>
  <si>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</si>
  <si>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</si>
  <si>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</si>
  <si>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</si>
  <si>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</si>
  <si>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</si>
  <si>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</si>
  <si>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</si>
  <si>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</si>
  <si>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</si>
  <si>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</si>
  <si>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</si>
  <si>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</si>
  <si>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</si>
  <si>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</si>
  <si>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</si>
  <si>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</si>
  <si>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</si>
  <si>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</si>
  <si>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</si>
  <si>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</si>
  <si>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</si>
  <si>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</si>
  <si>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</si>
  <si>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</si>
  <si>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</si>
  <si>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</si>
  <si>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</si>
  <si>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</si>
  <si>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</si>
  <si>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</si>
  <si>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</si>
  <si>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</si>
  <si>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</si>
  <si>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</si>
  <si>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</si>
  <si>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</si>
  <si>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</si>
  <si>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</si>
  <si>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</si>
  <si>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</si>
  <si>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</si>
  <si>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</si>
  <si>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</si>
  <si>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</si>
  <si>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</si>
  <si>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</si>
  <si>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</si>
  <si>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</si>
  <si>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</si>
  <si>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</si>
  <si>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</si>
  <si>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</si>
  <si>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</si>
  <si>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</si>
  <si>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</si>
  <si>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</si>
  <si>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</si>
  <si>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</si>
  <si>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</si>
  <si>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</si>
  <si>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</si>
  <si>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</si>
  <si>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</si>
  <si>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</si>
  <si>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</si>
  <si>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</si>
  <si>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</si>
  <si>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</si>
  <si>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</si>
  <si>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</si>
  <si>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</si>
  <si>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</si>
  <si>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</si>
  <si>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</si>
  <si>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</si>
  <si>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</si>
  <si>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</si>
  <si>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</si>
  <si>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</si>
  <si>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</si>
  <si>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</si>
  <si>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</si>
  <si>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</si>
  <si>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</si>
  <si>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</si>
  <si>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</si>
  <si>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</si>
  <si>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</si>
  <si>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</si>
  <si>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</si>
  <si>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</si>
  <si>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</si>
  <si>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</si>
  <si>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</si>
  <si>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</si>
  <si>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</si>
  <si>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</si>
  <si>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</si>
  <si>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</si>
  <si>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</si>
  <si>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</si>
  <si>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</si>
  <si>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</si>
  <si>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</si>
  <si>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</si>
  <si>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</si>
  <si>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</si>
  <si>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</si>
  <si>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</si>
  <si>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</si>
  <si>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</si>
  <si>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</si>
  <si>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</si>
  <si>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</si>
  <si>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</si>
  <si>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</si>
  <si>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</si>
  <si>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</si>
  <si>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</si>
  <si>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</si>
  <si>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</si>
  <si>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</si>
  <si>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</si>
  <si>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</si>
  <si>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</si>
  <si>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</si>
  <si>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</si>
  <si>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</si>
  <si>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</si>
  <si>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</si>
  <si>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</si>
  <si>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</si>
  <si>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</si>
  <si>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</si>
  <si>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</si>
  <si>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</si>
  <si>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</si>
  <si>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</si>
  <si>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</si>
  <si>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</si>
  <si>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</si>
  <si>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</si>
  <si>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</si>
  <si>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</si>
  <si>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</si>
  <si>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</si>
  <si>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</si>
  <si>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</si>
  <si>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</si>
  <si>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</si>
  <si>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</si>
  <si>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</si>
  <si>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</si>
  <si>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</si>
  <si>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</si>
  <si>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</si>
  <si>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</si>
  <si>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</si>
  <si>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</si>
  <si>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</si>
  <si>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</si>
  <si>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</si>
  <si>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</si>
  <si>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</si>
  <si>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</si>
  <si>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</si>
  <si>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</si>
  <si>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</si>
  <si>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</si>
  <si>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</si>
  <si>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</si>
  <si>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</si>
  <si>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</si>
  <si>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</si>
  <si>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</si>
  <si>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</si>
  <si>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</si>
  <si>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</si>
  <si>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</si>
  <si>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</si>
  <si>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</si>
  <si>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</si>
  <si>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</si>
  <si>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</si>
  <si>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</si>
  <si>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</si>
  <si>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</si>
  <si>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</si>
  <si>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</si>
  <si>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</si>
  <si>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</si>
  <si>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</si>
  <si>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</si>
  <si>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</si>
  <si>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</si>
  <si>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</si>
  <si>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</si>
  <si>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</si>
  <si>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</si>
  <si>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</si>
  <si>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</si>
  <si>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</si>
  <si>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</si>
  <si>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</si>
  <si>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</si>
  <si>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</si>
  <si>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</si>
  <si>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</si>
  <si>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</si>
  <si>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</si>
  <si>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</si>
  <si>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</si>
  <si>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</si>
  <si>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</si>
  <si>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</si>
  <si>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</si>
  <si>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</si>
  <si>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</si>
  <si>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</si>
  <si>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</si>
  <si>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</si>
  <si>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</si>
  <si>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</si>
  <si>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</si>
  <si>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</si>
  <si>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</si>
  <si>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</si>
  <si>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</si>
  <si>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</si>
  <si>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</si>
  <si>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</si>
  <si>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</si>
  <si>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</si>
  <si>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</si>
  <si>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</si>
  <si>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</si>
  <si>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</si>
  <si>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</si>
  <si>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</si>
  <si>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</si>
  <si>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</si>
  <si>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</si>
  <si>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</si>
  <si>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</si>
  <si>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</si>
  <si>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</si>
  <si>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</si>
  <si>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</si>
  <si>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</si>
  <si>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</si>
  <si>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</si>
  <si>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</si>
  <si>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</si>
  <si>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</si>
  <si>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</si>
  <si>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</si>
  <si>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</si>
  <si>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</si>
  <si>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</si>
  <si>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</si>
  <si>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</si>
  <si>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</si>
  <si>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</si>
  <si>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</si>
  <si>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</si>
  <si>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</si>
  <si>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</si>
  <si>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</si>
  <si>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</si>
  <si>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</si>
  <si>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</si>
  <si>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</si>
  <si>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</si>
  <si>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</si>
  <si>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</si>
  <si>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</si>
  <si>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</si>
  <si>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</si>
  <si>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</si>
  <si>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</si>
  <si>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</si>
  <si>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</si>
  <si>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</si>
  <si>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</si>
  <si>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</si>
  <si>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</si>
  <si>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</si>
  <si>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</si>
  <si>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</si>
  <si>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</si>
  <si>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</si>
  <si>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</si>
  <si>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</si>
  <si>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</si>
  <si>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</si>
  <si>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</si>
  <si>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</si>
  <si>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</si>
  <si>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</si>
  <si>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</si>
  <si>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</si>
  <si>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</si>
  <si>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</si>
  <si>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</si>
  <si>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</si>
  <si>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</si>
  <si>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</si>
  <si>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</si>
  <si>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</si>
  <si>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</si>
  <si>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</si>
  <si>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</si>
  <si>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</si>
  <si>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</si>
  <si>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</si>
  <si>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</si>
  <si>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</si>
  <si>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</si>
  <si>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</si>
  <si>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</si>
  <si>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</si>
  <si>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</si>
  <si>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</si>
  <si>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</si>
  <si>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</si>
  <si>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</si>
  <si>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</si>
  <si>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</si>
  <si>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</si>
  <si>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</si>
  <si>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</si>
  <si>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</si>
  <si>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</si>
  <si>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</si>
  <si>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</si>
  <si>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</si>
  <si>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</si>
  <si>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</si>
  <si>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</si>
  <si>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</si>
  <si>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</si>
  <si>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</si>
  <si>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</si>
  <si>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</si>
  <si>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</si>
  <si>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</si>
  <si>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</si>
  <si>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</si>
  <si>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</si>
  <si>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</si>
  <si>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</si>
  <si>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</si>
  <si>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</si>
  <si>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</si>
  <si>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</si>
  <si>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</si>
  <si>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</si>
  <si>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</si>
  <si>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</si>
  <si>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</si>
  <si>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</si>
  <si>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</si>
  <si>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</si>
  <si>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</si>
  <si>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</si>
  <si>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</si>
  <si>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</si>
  <si>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</si>
  <si>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</si>
  <si>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</si>
  <si>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</si>
  <si>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</si>
  <si>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</si>
  <si>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</si>
  <si>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</si>
  <si>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</si>
  <si>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</si>
  <si>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</si>
  <si>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</si>
  <si>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</si>
  <si>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</si>
  <si>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</si>
  <si>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</si>
  <si>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</si>
  <si>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</si>
  <si>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</si>
  <si>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</si>
  <si>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</si>
  <si>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</si>
  <si>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</si>
  <si>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</si>
  <si>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</si>
  <si>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</si>
  <si>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</si>
  <si>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</si>
  <si>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</si>
  <si>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</si>
  <si>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</si>
  <si>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</si>
  <si>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</si>
  <si>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</si>
  <si>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</si>
  <si>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</si>
  <si>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</si>
  <si>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</si>
  <si>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</si>
  <si>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</si>
  <si>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</si>
  <si>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</si>
  <si>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</si>
  <si>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</si>
  <si>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</si>
  <si>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</si>
  <si>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</si>
  <si>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</si>
  <si>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</si>
  <si>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</si>
  <si>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</si>
  <si>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</si>
  <si>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</si>
  <si>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</si>
  <si>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</si>
  <si>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</si>
  <si>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</si>
  <si>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</si>
  <si>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</si>
  <si>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</si>
  <si>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</si>
  <si>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</si>
  <si>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</si>
  <si>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</si>
  <si>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</si>
  <si>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</si>
  <si>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</si>
  <si>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</si>
  <si>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</si>
  <si>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</si>
  <si>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</si>
  <si>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</si>
  <si>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</si>
  <si>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</si>
  <si>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</si>
  <si>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</si>
  <si>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</si>
  <si>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</si>
  <si>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</si>
  <si>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</si>
  <si>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</si>
  <si>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</si>
  <si>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</si>
  <si>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</si>
  <si>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</si>
  <si>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</si>
  <si>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</si>
  <si>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</si>
  <si>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</si>
  <si>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</si>
  <si>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</si>
  <si>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</si>
  <si>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</si>
  <si>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</si>
  <si>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</si>
  <si>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</si>
  <si>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</si>
  <si>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</si>
  <si>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</si>
  <si>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</si>
  <si>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</si>
  <si>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</si>
  <si>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</si>
  <si>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</si>
  <si>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</si>
  <si>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</si>
  <si>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</si>
  <si>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</si>
  <si>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</si>
  <si>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</si>
  <si>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</si>
  <si>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</si>
  <si>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</si>
  <si>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</si>
  <si>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</si>
  <si>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</si>
  <si>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</si>
  <si>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</si>
  <si>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</si>
  <si>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</si>
  <si>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</si>
  <si>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</si>
  <si>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</si>
  <si>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</si>
  <si>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</si>
  <si>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</si>
  <si>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</si>
  <si>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</si>
  <si>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</si>
  <si>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</si>
  <si>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</si>
  <si>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</si>
  <si>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</si>
  <si>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</si>
  <si>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</si>
  <si>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</si>
  <si>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</si>
  <si>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</si>
  <si>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</si>
  <si>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</si>
  <si>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</si>
  <si>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</si>
  <si>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</si>
  <si>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</si>
  <si>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</si>
  <si>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</si>
  <si>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</si>
  <si>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</si>
  <si>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</si>
  <si>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</si>
  <si>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</si>
  <si>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</si>
  <si>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</si>
  <si>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</si>
  <si>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</si>
  <si>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</si>
  <si>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</si>
  <si>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</si>
  <si>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</si>
  <si>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</si>
  <si>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</si>
  <si>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</si>
  <si>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</si>
  <si>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</si>
  <si>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</si>
  <si>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</si>
  <si>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</si>
  <si>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</si>
  <si>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</si>
  <si>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</si>
  <si>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</si>
  <si>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</si>
  <si>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</si>
  <si>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</si>
  <si>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</si>
  <si>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</si>
  <si>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</si>
  <si>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</si>
  <si>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</si>
  <si>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</si>
  <si>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</si>
  <si>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</si>
  <si>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</si>
  <si>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</si>
  <si>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</si>
  <si>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</si>
  <si>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</si>
  <si>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</si>
  <si>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</si>
  <si>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</si>
  <si>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</si>
  <si>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</si>
  <si>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</si>
  <si>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</si>
  <si>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</si>
  <si>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</si>
  <si>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</si>
  <si>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</si>
  <si>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</si>
  <si>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</si>
  <si>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</si>
  <si>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</si>
  <si>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</si>
  <si>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</si>
  <si>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</si>
  <si>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</si>
  <si>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</si>
  <si>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</si>
  <si>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</si>
  <si>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</si>
  <si>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</si>
  <si>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</si>
  <si>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</si>
  <si>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</si>
  <si>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</si>
  <si>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</si>
  <si>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</si>
  <si>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</si>
  <si>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</si>
  <si>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</si>
  <si>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</si>
  <si>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</si>
  <si>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</si>
  <si>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</si>
  <si>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</si>
  <si>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</si>
  <si>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</si>
  <si>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</si>
  <si>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</si>
  <si>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</si>
  <si>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</si>
  <si>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</si>
  <si>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</si>
  <si>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</si>
  <si>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</si>
  <si>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</si>
  <si>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</si>
  <si>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</si>
  <si>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</si>
  <si>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</si>
  <si>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</si>
  <si>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</si>
  <si>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</si>
  <si>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</si>
  <si>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</si>
  <si>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</si>
  <si>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</si>
  <si>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</si>
  <si>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</si>
  <si>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</si>
  <si>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</si>
  <si>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</si>
  <si>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</si>
  <si>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</si>
  <si>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</si>
  <si>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</si>
  <si>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</si>
  <si>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</si>
  <si>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</si>
  <si>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</si>
  <si>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</si>
  <si>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</si>
  <si>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</si>
  <si>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</si>
  <si>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</si>
  <si>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</si>
  <si>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</si>
  <si>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</si>
  <si>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</si>
  <si>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</si>
  <si>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</si>
  <si>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</si>
  <si>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</si>
  <si>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</si>
  <si>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</si>
  <si>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</si>
  <si>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</si>
  <si>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</si>
  <si>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</si>
  <si>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</si>
  <si>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</si>
  <si>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</si>
  <si>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</si>
  <si>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</si>
  <si>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</si>
  <si>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</si>
  <si>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</si>
  <si>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</si>
  <si>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</si>
  <si>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</si>
  <si>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</si>
  <si>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</si>
  <si>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</si>
  <si>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</si>
  <si>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</si>
  <si>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</si>
  <si>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</si>
  <si>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</si>
  <si>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</si>
  <si>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</si>
  <si>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</si>
  <si>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</si>
  <si>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</si>
  <si>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</si>
  <si>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</si>
  <si>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</si>
  <si>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</si>
  <si>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</si>
  <si>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</si>
  <si>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</si>
  <si>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</si>
  <si>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</si>
  <si>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</si>
  <si>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</si>
  <si>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</si>
  <si>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</si>
  <si>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</si>
  <si>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</si>
  <si>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</si>
  <si>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</si>
  <si>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</si>
  <si>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</si>
  <si>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</si>
  <si>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</si>
  <si>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</si>
  <si>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</si>
  <si>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</si>
  <si>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</si>
  <si>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</si>
  <si>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</si>
  <si>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</si>
  <si>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</si>
  <si>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</si>
  <si>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</si>
  <si>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</si>
  <si>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</si>
  <si>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</si>
  <si>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</si>
  <si>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</si>
  <si>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</si>
  <si>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</si>
  <si>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</si>
  <si>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</si>
  <si>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</si>
  <si>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</si>
  <si>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</si>
  <si>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</si>
  <si>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</si>
  <si>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</si>
  <si>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</si>
  <si>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</si>
  <si>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</si>
  <si>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</si>
  <si>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</si>
  <si>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</si>
  <si>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</si>
  <si>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</si>
  <si>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</si>
  <si>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</si>
  <si>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</si>
  <si>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</si>
  <si>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</si>
  <si>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</si>
  <si>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</si>
  <si>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</si>
  <si>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</si>
  <si>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</si>
  <si>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</si>
  <si>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</si>
  <si>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</si>
  <si>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</si>
  <si>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</si>
  <si>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</si>
  <si>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</si>
  <si>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</si>
  <si>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</si>
  <si>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</si>
  <si>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</si>
  <si>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</si>
  <si>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</si>
  <si>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</si>
  <si>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</si>
  <si>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</si>
  <si>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</si>
  <si>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</si>
  <si>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</si>
  <si>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</si>
  <si>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</si>
  <si>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</si>
  <si>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</si>
  <si>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</si>
  <si>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</si>
  <si>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</si>
  <si>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</si>
  <si>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</si>
  <si>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</si>
  <si>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</si>
  <si>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</si>
  <si>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</si>
  <si>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</si>
  <si>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</si>
  <si>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</si>
  <si>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</si>
  <si>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</si>
  <si>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</si>
  <si>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</si>
  <si>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</si>
  <si>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</si>
  <si>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</si>
  <si>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</si>
  <si>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</si>
  <si>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</si>
  <si>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</si>
  <si>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</si>
  <si>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</si>
  <si>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</si>
  <si>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</si>
  <si>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</si>
  <si>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</si>
  <si>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</si>
  <si>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</si>
  <si>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</si>
  <si>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</si>
  <si>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</si>
  <si>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</si>
  <si>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</si>
  <si>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</si>
  <si>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</si>
  <si>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</si>
  <si>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</si>
  <si>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</si>
  <si>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</si>
  <si>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</si>
  <si>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</si>
  <si>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</si>
  <si>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</si>
  <si>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</si>
  <si>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</si>
  <si>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</si>
  <si>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</si>
  <si>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</si>
  <si>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</si>
  <si>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</si>
  <si>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</si>
  <si>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</si>
  <si>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</si>
  <si>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</si>
  <si>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</si>
  <si>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</si>
  <si>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</si>
  <si>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</si>
  <si>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</si>
  <si>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</si>
  <si>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</si>
  <si>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</si>
  <si>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</si>
  <si>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</si>
  <si>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</si>
  <si>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</si>
  <si>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</si>
  <si>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</si>
  <si>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</si>
  <si>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</si>
  <si>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</si>
  <si>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</si>
  <si>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</si>
  <si>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</si>
  <si>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</si>
  <si>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</si>
  <si>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</si>
  <si>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</si>
  <si>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</si>
  <si>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</si>
  <si>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</si>
  <si>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</si>
  <si>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</si>
  <si>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</si>
  <si>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</si>
  <si>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</si>
  <si>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</si>
  <si>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</si>
  <si>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</si>
  <si>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</si>
  <si>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</si>
  <si>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</si>
  <si>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</si>
  <si>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</si>
  <si>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</si>
  <si>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</si>
  <si>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</si>
  <si>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</si>
  <si>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</si>
  <si>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</si>
  <si>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</si>
  <si>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</si>
  <si>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</si>
  <si>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</si>
  <si>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</si>
  <si>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</si>
  <si>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</si>
  <si>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</si>
  <si>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</si>
  <si>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</si>
  <si>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</si>
  <si>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</si>
  <si>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</si>
  <si>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</si>
  <si>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</si>
  <si>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</si>
  <si>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</si>
  <si>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</si>
  <si>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</si>
  <si>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</si>
  <si>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</si>
  <si>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</si>
  <si>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</si>
  <si>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</si>
  <si>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</si>
  <si>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</si>
  <si>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</si>
  <si>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</si>
  <si>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</si>
  <si>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</si>
  <si>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</si>
  <si>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</si>
  <si>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</si>
  <si>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</si>
  <si>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</si>
  <si>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</si>
  <si>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</si>
  <si>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</si>
  <si>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</si>
  <si>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</si>
  <si>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</si>
  <si>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</si>
  <si>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</si>
  <si>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</si>
  <si>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</si>
  <si>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</si>
  <si>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</si>
  <si>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</si>
  <si>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</si>
  <si>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</si>
  <si>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</si>
  <si>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</si>
  <si>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</si>
  <si>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</si>
  <si>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</si>
  <si>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</si>
  <si>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</si>
  <si>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</si>
  <si>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</si>
  <si>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</si>
  <si>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</si>
  <si>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</si>
  <si>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</si>
  <si>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</si>
  <si>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</si>
  <si>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</si>
  <si>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</si>
  <si>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</si>
  <si>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</si>
  <si>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</si>
  <si>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</si>
  <si>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</si>
  <si>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</si>
  <si>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</si>
  <si>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</si>
  <si>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</si>
  <si>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</si>
  <si>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</si>
  <si>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</si>
  <si>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</si>
  <si>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</si>
  <si>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</si>
  <si>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</si>
  <si>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</si>
  <si>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</si>
  <si>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</si>
  <si>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</si>
  <si>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</si>
  <si>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</si>
  <si>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</si>
  <si>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</si>
  <si>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</si>
  <si>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</si>
  <si>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</si>
  <si>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</si>
  <si>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</si>
  <si>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</si>
  <si>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</si>
  <si>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</si>
  <si>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</si>
  <si>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</si>
  <si>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</si>
  <si>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</si>
  <si>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</si>
  <si>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</si>
  <si>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</si>
  <si>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</si>
  <si>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</si>
  <si>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</si>
  <si>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</si>
  <si>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</si>
  <si>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</si>
  <si>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</si>
  <si>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</si>
  <si>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</si>
  <si>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</si>
  <si>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</si>
  <si>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</si>
  <si>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</si>
  <si>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</si>
  <si>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</si>
  <si>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</si>
  <si>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</si>
  <si>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</si>
  <si>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</si>
  <si>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</si>
  <si>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</si>
  <si>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</si>
  <si>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</si>
  <si>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</si>
  <si>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</si>
  <si>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</si>
  <si>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</si>
  <si>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</si>
  <si>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</si>
  <si>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</si>
  <si>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</si>
  <si>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</si>
  <si>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</si>
  <si>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</si>
  <si>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</si>
  <si>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</si>
  <si>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</si>
  <si>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</si>
  <si>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</si>
  <si>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</si>
  <si>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</si>
  <si>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</si>
  <si>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</si>
  <si>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</si>
  <si>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</si>
  <si>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</si>
  <si>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</si>
  <si>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</si>
  <si>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</si>
  <si>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</si>
  <si>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</si>
  <si>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</si>
  <si>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</si>
  <si>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</si>
  <si>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</si>
  <si>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</si>
  <si>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</si>
  <si>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</si>
  <si>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</si>
  <si>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</si>
  <si>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</si>
  <si>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</si>
  <si>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</si>
  <si>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</si>
  <si>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</si>
  <si>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</si>
  <si>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</si>
  <si>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</si>
  <si>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</si>
  <si>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</si>
  <si>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</si>
  <si>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</si>
  <si>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</si>
  <si>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</si>
  <si>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</si>
  <si>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</si>
  <si>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</si>
  <si>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</si>
  <si>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</si>
  <si>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</si>
  <si>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</si>
  <si>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</si>
  <si>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</si>
  <si>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</si>
  <si>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</si>
  <si>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</si>
  <si>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</si>
  <si>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</si>
  <si>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</si>
  <si>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</si>
  <si>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</si>
  <si>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</si>
  <si>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</si>
  <si>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</si>
  <si>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</si>
  <si>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</si>
  <si>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</si>
  <si>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</si>
  <si>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</si>
  <si>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</si>
  <si>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</si>
  <si>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</si>
  <si>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</si>
  <si>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</si>
  <si>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</si>
  <si>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</si>
  <si>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</si>
  <si>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</si>
  <si>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</si>
  <si>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</si>
  <si>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</si>
  <si>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</si>
  <si>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</si>
  <si>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</si>
  <si>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</si>
  <si>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</si>
  <si>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</si>
  <si>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</si>
  <si>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</si>
  <si>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</si>
  <si>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</si>
  <si>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</si>
  <si>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</si>
  <si>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</si>
  <si>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</si>
  <si>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</si>
  <si>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</si>
  <si>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</si>
  <si>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</si>
  <si>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</si>
  <si>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</si>
  <si>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</si>
  <si>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</si>
  <si>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</si>
  <si>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</si>
  <si>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</si>
  <si>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</si>
  <si>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</si>
  <si>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</si>
  <si>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</si>
  <si>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</si>
  <si>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</si>
  <si>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</si>
  <si>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</si>
  <si>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</si>
  <si>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</si>
  <si>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</si>
  <si>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</si>
  <si>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</si>
  <si>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</si>
  <si>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</si>
  <si>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</si>
  <si>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</si>
  <si>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</si>
  <si>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</si>
  <si>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</si>
  <si>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</si>
  <si>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</si>
  <si>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</si>
  <si>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</si>
  <si>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</si>
  <si>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</si>
  <si>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</si>
  <si>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</si>
  <si>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</si>
  <si>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</si>
  <si>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</si>
  <si>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</si>
  <si>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</si>
  <si>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</si>
  <si>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</si>
  <si>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</si>
  <si>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</si>
  <si>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</si>
  <si>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</si>
  <si>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</si>
  <si>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</si>
  <si>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</si>
  <si>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</si>
  <si>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</si>
  <si>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</si>
  <si>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</si>
  <si>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</si>
  <si>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</si>
  <si>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</si>
  <si>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</si>
  <si>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</si>
  <si>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</si>
  <si>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</si>
  <si>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</si>
  <si>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</si>
  <si>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</si>
  <si>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</si>
  <si>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</si>
  <si>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</si>
  <si>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</si>
  <si>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</si>
  <si>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</si>
  <si>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</si>
  <si>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</si>
  <si>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</si>
  <si>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</si>
  <si>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</si>
  <si>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</si>
  <si>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</si>
  <si>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</si>
  <si>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</si>
  <si>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</si>
  <si>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</si>
  <si>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</si>
  <si>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</si>
  <si>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</si>
  <si>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</si>
  <si>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</si>
  <si>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</si>
  <si>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</si>
  <si>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</si>
  <si>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</si>
  <si>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</si>
  <si>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</si>
  <si>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</si>
  <si>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</si>
  <si>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</si>
  <si>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</si>
  <si>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</si>
  <si>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</si>
  <si>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</si>
  <si>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</si>
  <si>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</si>
  <si>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</si>
  <si>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</si>
  <si>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</si>
  <si>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</si>
  <si>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</si>
  <si>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</si>
  <si>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</si>
  <si>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</si>
  <si>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</si>
  <si>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</si>
  <si>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</si>
  <si>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</si>
  <si>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</si>
  <si>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</si>
  <si>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</si>
  <si>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</si>
  <si>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</si>
  <si>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</si>
  <si>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</si>
  <si>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</si>
  <si>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</si>
  <si>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</si>
  <si>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</si>
  <si>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</si>
  <si>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</si>
  <si>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</si>
  <si>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</si>
  <si>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</si>
  <si>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</si>
  <si>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</si>
  <si>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</si>
  <si>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</si>
  <si>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</si>
  <si>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</si>
  <si>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</si>
  <si>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</si>
  <si>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</si>
  <si>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</si>
  <si>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</si>
  <si>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</si>
  <si>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</si>
  <si>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</si>
  <si>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</si>
  <si>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</si>
  <si>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</si>
  <si>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</si>
  <si>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</si>
  <si>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</si>
  <si>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</si>
  <si>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</si>
  <si>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</si>
  <si>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</si>
  <si>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</si>
  <si>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</si>
  <si>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</si>
  <si>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</si>
  <si>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</si>
  <si>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</si>
  <si>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</si>
  <si>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</si>
  <si>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</si>
  <si>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</si>
  <si>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</si>
  <si>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</si>
  <si>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</si>
  <si>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</si>
  <si>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</si>
  <si>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</si>
  <si>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</si>
  <si>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</si>
  <si>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</si>
  <si>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</si>
  <si>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</si>
  <si>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</si>
  <si>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</si>
  <si>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</si>
  <si>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</si>
  <si>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</si>
  <si>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</si>
  <si>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</si>
  <si>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</si>
  <si>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</si>
  <si>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</si>
  <si>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</si>
  <si>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</si>
  <si>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</si>
  <si>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</si>
  <si>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</si>
  <si>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</si>
  <si>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</si>
  <si>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</si>
  <si>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</si>
  <si>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</si>
  <si>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</si>
  <si>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</si>
  <si>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</si>
  <si>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</si>
  <si>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</si>
  <si>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</si>
  <si>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</si>
  <si>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</si>
  <si>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</si>
  <si>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</si>
  <si>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</si>
  <si>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</si>
  <si>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</si>
  <si>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</si>
  <si>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</si>
  <si>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</si>
  <si>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</si>
  <si>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</si>
  <si>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</si>
  <si>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</si>
  <si>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</si>
  <si>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</si>
  <si>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</si>
  <si>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</si>
  <si>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</si>
  <si>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</si>
  <si>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</si>
  <si>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</si>
  <si>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</si>
  <si>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</si>
  <si>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</si>
  <si>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</si>
  <si>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</si>
  <si>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</si>
  <si>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</si>
  <si>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</si>
  <si>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</si>
  <si>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</si>
  <si>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</si>
  <si>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</si>
  <si>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</si>
  <si>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</si>
  <si>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</si>
  <si>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</si>
  <si>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</si>
  <si>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</si>
  <si>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</si>
  <si>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</si>
  <si>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</si>
  <si>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</si>
  <si>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</si>
  <si>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</si>
  <si>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</si>
  <si>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</si>
  <si>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</si>
  <si>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</si>
  <si>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</si>
  <si>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</si>
  <si>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</si>
  <si>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</si>
  <si>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</si>
  <si>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</si>
  <si>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</si>
  <si>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</si>
  <si>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</si>
  <si>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</si>
  <si>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</si>
  <si>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</si>
  <si>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</si>
  <si>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</si>
  <si>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</si>
  <si>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</si>
  <si>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</si>
  <si>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</si>
  <si>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</si>
  <si>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</si>
  <si>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</si>
  <si>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</si>
  <si>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</si>
  <si>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</si>
  <si>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</si>
  <si>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</si>
  <si>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</si>
  <si>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</si>
  <si>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</si>
  <si>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</si>
  <si>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</si>
  <si>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</si>
  <si>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</si>
  <si>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</si>
  <si>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</si>
  <si>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</si>
  <si>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</si>
  <si>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</si>
  <si>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</si>
  <si>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</si>
  <si>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</si>
  <si>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</si>
  <si>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</si>
  <si>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</si>
  <si>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</si>
  <si>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</si>
  <si>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</si>
  <si>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</si>
  <si>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</si>
  <si>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</si>
  <si>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</si>
  <si>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</si>
  <si>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</si>
  <si>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</si>
  <si>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</si>
  <si>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</si>
  <si>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</si>
  <si>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</si>
  <si>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</si>
  <si>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</si>
  <si>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</si>
  <si>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</si>
  <si>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</si>
  <si>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</si>
  <si>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</si>
  <si>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</si>
  <si>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</si>
  <si>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</si>
  <si>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</si>
  <si>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</si>
  <si>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</si>
  <si>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</si>
  <si>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</si>
  <si>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</si>
  <si>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</si>
  <si>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</si>
  <si>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</si>
  <si>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</si>
  <si>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</si>
  <si>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</si>
  <si>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</si>
  <si>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</si>
  <si>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</si>
  <si>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</si>
  <si>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</si>
  <si>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</si>
  <si>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</si>
  <si>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</si>
  <si>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</si>
  <si>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</si>
  <si>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</si>
  <si>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</si>
  <si>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</si>
  <si>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</si>
  <si>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</si>
  <si>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</si>
  <si>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</si>
  <si>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</si>
  <si>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</si>
  <si>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</si>
  <si>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</si>
  <si>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</si>
  <si>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</si>
  <si>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</si>
  <si>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</si>
  <si>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</si>
  <si>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</si>
  <si>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</si>
  <si>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</si>
  <si>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</si>
  <si>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</si>
  <si>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</si>
  <si>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</si>
  <si>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</si>
  <si>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</si>
  <si>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</si>
  <si>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</si>
  <si>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</si>
  <si>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</si>
  <si>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</si>
  <si>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</si>
  <si>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</si>
  <si>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</si>
  <si>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</si>
  <si>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</si>
  <si>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</si>
  <si>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</si>
  <si>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</si>
  <si>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</si>
  <si>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</si>
  <si>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</si>
  <si>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</si>
  <si>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</si>
  <si>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</si>
  <si>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</si>
  <si>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</si>
  <si>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</si>
  <si>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</si>
  <si>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</si>
  <si>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</si>
  <si>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</si>
  <si>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</si>
  <si>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</si>
  <si>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</si>
  <si>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</si>
  <si>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</si>
  <si>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</si>
  <si>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</si>
  <si>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</si>
  <si>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</si>
  <si>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</si>
  <si>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</si>
  <si>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</si>
  <si>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</si>
  <si>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</si>
  <si>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</si>
  <si>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</si>
  <si>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</si>
  <si>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</si>
  <si>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</si>
  <si>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</si>
  <si>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</si>
  <si>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</si>
  <si>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</si>
  <si>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</si>
  <si>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</si>
  <si>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</si>
  <si>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</si>
  <si>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</si>
  <si>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</si>
  <si>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</si>
  <si>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</si>
  <si>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</si>
  <si>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</si>
  <si>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</si>
  <si>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</si>
  <si>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</si>
  <si>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</si>
  <si>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</si>
  <si>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</si>
  <si>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</si>
  <si>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</si>
  <si>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</si>
  <si>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</si>
  <si>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</si>
  <si>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</si>
  <si>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</si>
  <si>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</si>
  <si>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</si>
  <si>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</si>
  <si>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</si>
  <si>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</si>
  <si>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</si>
  <si>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</si>
  <si>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</si>
  <si>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</si>
  <si>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</si>
  <si>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</si>
  <si>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</si>
  <si>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</si>
  <si>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</si>
  <si>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</si>
  <si>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</si>
  <si>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</si>
  <si>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</si>
  <si>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</si>
  <si>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</si>
  <si>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</si>
  <si>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</si>
  <si>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</si>
  <si>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</si>
  <si>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</si>
  <si>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</si>
  <si>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</si>
  <si>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</si>
  <si>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</si>
  <si>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</si>
  <si>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</si>
  <si>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</si>
  <si>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</si>
  <si>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</si>
  <si>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</si>
  <si>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</si>
  <si>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</si>
  <si>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</si>
  <si>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</si>
  <si>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</si>
  <si>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</si>
  <si>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</si>
  <si>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</si>
  <si>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</si>
  <si>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</si>
  <si>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</si>
  <si>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</si>
  <si>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</si>
  <si>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</si>
  <si>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</si>
  <si>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</si>
  <si>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</si>
  <si>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</si>
  <si>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</si>
  <si>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</si>
  <si>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</si>
  <si>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</si>
  <si>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</si>
  <si>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</si>
  <si>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</si>
  <si>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</si>
  <si>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</si>
  <si>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</si>
  <si>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</si>
  <si>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</si>
  <si>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</si>
  <si>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</si>
  <si>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</si>
  <si>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</si>
  <si>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</si>
  <si>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</si>
  <si>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</si>
  <si>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</si>
  <si>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</si>
  <si>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</si>
  <si>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</si>
  <si>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</si>
  <si>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</si>
  <si>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</si>
  <si>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</si>
  <si>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</si>
  <si>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</si>
  <si>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</si>
  <si>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</si>
  <si>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</si>
  <si>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</si>
  <si>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</si>
  <si>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</si>
  <si>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</si>
  <si>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</si>
  <si>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</si>
  <si>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</si>
  <si>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</si>
  <si>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</si>
  <si>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</si>
  <si>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</si>
  <si>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</si>
  <si>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</si>
  <si>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</si>
  <si>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</si>
  <si>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</si>
  <si>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</si>
  <si>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</si>
  <si>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</si>
  <si>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</si>
  <si>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</si>
  <si>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</si>
  <si>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</si>
  <si>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</si>
  <si>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</si>
  <si>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</si>
  <si>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</si>
  <si>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</si>
  <si>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</si>
  <si>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</si>
  <si>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</si>
  <si>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</si>
  <si>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</si>
  <si>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</si>
  <si>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</si>
  <si>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</si>
  <si>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</si>
  <si>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</si>
  <si>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</si>
  <si>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</si>
  <si>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</si>
  <si>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</si>
  <si>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</si>
  <si>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</si>
  <si>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</si>
  <si>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</si>
  <si>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</si>
  <si>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</si>
  <si>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</si>
  <si>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</si>
  <si>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</si>
  <si>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</si>
  <si>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</si>
  <si>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</si>
  <si>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</si>
  <si>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</si>
  <si>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</si>
  <si>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</si>
  <si>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</si>
  <si>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</si>
  <si>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</si>
  <si>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</si>
  <si>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</si>
  <si>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</si>
  <si>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</si>
  <si>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</si>
  <si>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</si>
  <si>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</si>
  <si>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</si>
  <si>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</si>
  <si>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</si>
  <si>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</si>
  <si>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</si>
  <si>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</si>
  <si>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</si>
  <si>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</si>
  <si>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</si>
  <si>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</si>
  <si>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</si>
  <si>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</si>
  <si>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</si>
  <si>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</si>
  <si>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</si>
  <si>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</si>
  <si>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</si>
  <si>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</si>
  <si>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</si>
  <si>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</si>
  <si>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</si>
  <si>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</si>
  <si>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</si>
  <si>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</si>
  <si>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</si>
  <si>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</si>
  <si>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</si>
  <si>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</si>
  <si>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</si>
  <si>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</si>
  <si>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</si>
  <si>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</si>
  <si>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</si>
  <si>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</si>
  <si>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</si>
  <si>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</si>
  <si>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</si>
  <si>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</si>
  <si>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</si>
  <si>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</si>
  <si>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</si>
  <si>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</si>
  <si>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</si>
  <si>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</si>
  <si>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</si>
  <si>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</si>
  <si>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</si>
  <si>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</si>
  <si>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</si>
  <si>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</si>
  <si>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</si>
  <si>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</si>
  <si>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</si>
  <si>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</si>
  <si>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</si>
  <si>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</si>
  <si>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</si>
  <si>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</si>
  <si>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</si>
  <si>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</si>
  <si>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</si>
  <si>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</si>
  <si>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</si>
  <si>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</si>
  <si>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</si>
  <si>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</si>
  <si>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</si>
  <si>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</si>
  <si>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</si>
  <si>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</si>
  <si>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</si>
  <si>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</si>
  <si>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</si>
  <si>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</si>
  <si>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</si>
  <si>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</si>
  <si>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</si>
  <si>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</si>
  <si>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</si>
  <si>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</si>
  <si>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</si>
  <si>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</si>
  <si>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</si>
  <si>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</si>
  <si>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</si>
  <si>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</si>
  <si>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</si>
  <si>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</si>
  <si>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</si>
  <si>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</si>
  <si>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</si>
  <si>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</si>
  <si>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</si>
  <si>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</si>
  <si>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</si>
  <si>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</si>
  <si>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</si>
  <si>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</si>
  <si>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</si>
  <si>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</si>
  <si>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</si>
  <si>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</si>
  <si>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</si>
  <si>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</si>
  <si>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</si>
  <si>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</si>
  <si>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</si>
  <si>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</si>
  <si>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</si>
  <si>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</si>
  <si>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</si>
  <si>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</si>
  <si>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</si>
  <si>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</si>
  <si>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</si>
  <si>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</si>
  <si>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</si>
  <si>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</si>
  <si>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</si>
  <si>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</si>
  <si>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</si>
  <si>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</si>
  <si>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</si>
  <si>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</si>
  <si>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</si>
  <si>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</si>
  <si>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</si>
  <si>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</si>
  <si>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</si>
  <si>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</si>
  <si>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</si>
  <si>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</si>
  <si>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</si>
  <si>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</si>
  <si>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</si>
  <si>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</si>
  <si>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</si>
  <si>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</si>
  <si>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</si>
  <si>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</si>
  <si>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</si>
  <si>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</si>
  <si>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</si>
  <si>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</si>
  <si>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</si>
  <si>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</si>
  <si>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</si>
  <si>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</si>
  <si>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</si>
  <si>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</si>
  <si>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</si>
  <si>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</si>
  <si>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</si>
  <si>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</si>
  <si>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</si>
  <si>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</si>
  <si>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</si>
  <si>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</si>
  <si>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</si>
  <si>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</si>
  <si>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</si>
  <si>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</si>
  <si>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</si>
  <si>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</si>
  <si>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</si>
  <si>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</si>
  <si>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</si>
  <si>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</si>
  <si>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</si>
  <si>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</si>
  <si>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</si>
  <si>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</si>
  <si>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</si>
  <si>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</si>
  <si>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</si>
  <si>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</si>
  <si>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</si>
  <si>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</si>
  <si>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</si>
  <si>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</si>
  <si>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</si>
  <si>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</si>
  <si>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</si>
  <si>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</si>
  <si>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</si>
  <si>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</si>
  <si>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</si>
  <si>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</si>
  <si>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</si>
  <si>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</si>
  <si>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</si>
  <si>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</si>
  <si>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</si>
  <si>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</si>
  <si>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</si>
  <si>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</si>
  <si>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</si>
  <si>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</si>
  <si>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</si>
  <si>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</si>
  <si>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</si>
  <si>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</si>
  <si>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</si>
  <si>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</si>
  <si>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</si>
  <si>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</si>
  <si>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</si>
  <si>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</si>
  <si>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</si>
  <si>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</si>
  <si>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</si>
  <si>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</si>
  <si>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</si>
  <si>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</si>
  <si>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</si>
  <si>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</si>
  <si>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</si>
  <si>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</si>
  <si>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</si>
  <si>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</si>
  <si>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</si>
  <si>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</si>
  <si>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</si>
  <si>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</si>
  <si>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</si>
  <si>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</si>
  <si>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</si>
  <si>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</si>
  <si>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</si>
  <si>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</si>
  <si>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</si>
  <si>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</si>
  <si>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</si>
  <si>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</si>
  <si>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</si>
  <si>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</si>
  <si>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</si>
  <si>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</si>
  <si>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</si>
  <si>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</si>
  <si>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</si>
  <si>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</si>
  <si>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</si>
  <si>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</si>
  <si>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</si>
  <si>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</si>
  <si>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</si>
  <si>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</si>
  <si>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</si>
  <si>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</si>
  <si>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</si>
  <si>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</si>
  <si>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</si>
  <si>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</si>
  <si>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</si>
  <si>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</si>
  <si>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</si>
  <si>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</si>
  <si>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</si>
  <si>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</si>
  <si>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</si>
  <si>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</si>
  <si>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</si>
  <si>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</si>
  <si>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</si>
  <si>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</si>
  <si>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</si>
  <si>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</si>
  <si>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</si>
  <si>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</si>
  <si>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</si>
  <si>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</si>
  <si>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</si>
  <si>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</si>
  <si>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</si>
  <si>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</si>
  <si>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</si>
  <si>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</si>
  <si>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</si>
  <si>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</si>
  <si>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</si>
  <si>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</si>
  <si>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</si>
  <si>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</si>
  <si>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</si>
  <si>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</si>
  <si>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</si>
  <si>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</si>
  <si>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</si>
  <si>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</si>
  <si>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</si>
  <si>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</si>
  <si>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</si>
  <si>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</si>
  <si>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</si>
  <si>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</si>
  <si>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</si>
  <si>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</si>
  <si>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</si>
  <si>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</si>
  <si>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</si>
  <si>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</si>
  <si>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</si>
  <si>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</si>
  <si>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</si>
  <si>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</si>
  <si>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</si>
  <si>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</si>
  <si>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</si>
  <si>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</si>
  <si>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</si>
  <si>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</si>
  <si>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</si>
  <si>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</si>
  <si>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</si>
  <si>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</si>
  <si>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</si>
  <si>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</si>
  <si>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</si>
  <si>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</si>
  <si>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</si>
  <si>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</si>
  <si>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</si>
  <si>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</si>
  <si>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</si>
  <si>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</si>
  <si>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</si>
  <si>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</si>
  <si>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</si>
  <si>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</si>
  <si>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</si>
  <si>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</si>
  <si>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</si>
  <si>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</si>
  <si>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</si>
  <si>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</si>
  <si>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</si>
  <si>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</si>
  <si>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</si>
  <si>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</si>
  <si>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</si>
  <si>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</si>
  <si>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</si>
  <si>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</si>
  <si>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</si>
  <si>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</si>
  <si>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</si>
  <si>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</si>
  <si>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</si>
  <si>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</si>
  <si>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</si>
  <si>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</si>
  <si>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</si>
  <si>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</si>
  <si>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</si>
  <si>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</si>
  <si>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</si>
  <si>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</si>
  <si>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</si>
  <si>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</si>
  <si>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</si>
  <si>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</si>
  <si>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</si>
  <si>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</si>
  <si>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</si>
  <si>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</si>
  <si>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</si>
  <si>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</si>
  <si>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</si>
  <si>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</si>
  <si>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</si>
  <si>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</si>
  <si>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</si>
  <si>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</si>
  <si>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</si>
  <si>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</si>
  <si>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</si>
  <si>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</si>
  <si>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</si>
  <si>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</si>
  <si>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</si>
  <si>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</si>
  <si>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</si>
  <si>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</si>
  <si>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</si>
  <si>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</si>
  <si>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</si>
  <si>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</si>
  <si>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</si>
  <si>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</si>
  <si>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</si>
  <si>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</si>
  <si>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</si>
  <si>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</si>
  <si>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</si>
  <si>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</si>
  <si>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</si>
  <si>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</si>
  <si>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</si>
  <si>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</si>
  <si>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</si>
  <si>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</si>
  <si>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</si>
  <si>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</si>
  <si>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</si>
  <si>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</si>
  <si>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</si>
  <si>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</si>
  <si>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</si>
  <si>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</si>
  <si>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</si>
  <si>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</si>
  <si>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</si>
  <si>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</si>
  <si>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</si>
  <si>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</si>
  <si>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</si>
  <si>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</si>
  <si>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</si>
  <si>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</si>
  <si>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</si>
  <si>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</si>
  <si>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</si>
  <si>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</si>
  <si>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</si>
  <si>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</si>
  <si>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</si>
  <si>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</si>
  <si>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</si>
  <si>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</si>
  <si>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</si>
  <si>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</si>
  <si>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</si>
  <si>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</si>
  <si>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</si>
  <si>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</si>
  <si>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</si>
  <si>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</si>
  <si>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</si>
  <si>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</si>
  <si>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</si>
  <si>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</si>
  <si>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</si>
  <si>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</si>
  <si>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</si>
  <si>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</si>
  <si>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</si>
  <si>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</si>
  <si>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</si>
  <si>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</si>
  <si>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</si>
  <si>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</si>
  <si>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</si>
  <si>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</si>
  <si>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</si>
  <si>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</si>
  <si>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</si>
  <si>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</si>
  <si>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</si>
  <si>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</si>
  <si>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</si>
  <si>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</si>
  <si>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</si>
  <si>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</si>
  <si>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</si>
  <si>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</si>
  <si>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</si>
  <si>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</si>
  <si>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</si>
  <si>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</si>
  <si>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</si>
  <si>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</si>
  <si>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</si>
  <si>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</si>
  <si>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</si>
  <si>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</si>
  <si>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</si>
  <si>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</si>
  <si>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</si>
  <si>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</si>
  <si>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</si>
  <si>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</si>
  <si>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</si>
  <si>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</si>
  <si>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</si>
  <si>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</si>
  <si>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</si>
  <si>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</si>
  <si>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</si>
  <si>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</si>
  <si>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</si>
  <si>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</si>
  <si>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</si>
  <si>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</si>
  <si>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</si>
  <si>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</si>
  <si>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</si>
  <si>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</si>
  <si>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</si>
  <si>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</si>
  <si>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</si>
  <si>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</si>
  <si>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</si>
  <si>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</si>
  <si>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</si>
  <si>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</si>
  <si>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</si>
  <si>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</si>
  <si>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</si>
  <si>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</si>
  <si>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</si>
  <si>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</si>
  <si>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</si>
  <si>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</si>
  <si>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</si>
  <si>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</si>
  <si>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</si>
  <si>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</si>
  <si>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</si>
  <si>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</si>
  <si>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</si>
  <si>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</si>
  <si>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</si>
  <si>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</si>
  <si>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</si>
  <si>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</si>
  <si>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</si>
  <si>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</si>
  <si>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</si>
  <si>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</si>
  <si>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</si>
  <si>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</si>
  <si>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</si>
  <si>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</si>
  <si>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</si>
  <si>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</si>
  <si>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</si>
  <si>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</si>
  <si>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</si>
  <si>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</si>
  <si>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</si>
  <si>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</si>
  <si>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</si>
  <si>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</si>
  <si>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</si>
  <si>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</si>
  <si>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</si>
  <si>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</si>
  <si>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</si>
  <si>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</si>
  <si>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</si>
  <si>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</si>
  <si>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</si>
  <si>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</si>
  <si>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</si>
  <si>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</si>
  <si>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</si>
  <si>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</si>
  <si>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</si>
  <si>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</si>
  <si>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</si>
  <si>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</si>
  <si>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</si>
  <si>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</si>
  <si>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</si>
  <si>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</si>
  <si>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</si>
  <si>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</si>
  <si>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</si>
  <si>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</si>
  <si>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</si>
  <si>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</si>
  <si>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</si>
  <si>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</si>
  <si>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</si>
  <si>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</si>
  <si>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</si>
  <si>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</si>
  <si>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</si>
  <si>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</si>
  <si>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</si>
  <si>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</si>
  <si>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</si>
  <si>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</si>
  <si>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</si>
  <si>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</si>
  <si>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</si>
  <si>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</si>
  <si>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</si>
  <si>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</si>
  <si>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</si>
  <si>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</si>
  <si>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</si>
  <si>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</si>
  <si>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</si>
  <si>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</si>
  <si>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</si>
  <si>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</si>
  <si>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</si>
  <si>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</si>
  <si>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</si>
  <si>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</si>
  <si>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</si>
  <si>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</si>
  <si>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</si>
  <si>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</si>
  <si>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</si>
  <si>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</si>
  <si>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</si>
  <si>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</si>
  <si>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</si>
  <si>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</si>
  <si>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</si>
  <si>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</si>
  <si>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</si>
  <si>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</si>
  <si>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</si>
  <si>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</si>
  <si>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</si>
  <si>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</si>
  <si>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</si>
  <si>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</si>
  <si>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</si>
  <si>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</si>
  <si>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</si>
  <si>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</si>
  <si>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</si>
  <si>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</si>
  <si>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</si>
  <si>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</si>
  <si>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</si>
  <si>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</si>
  <si>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</si>
  <si>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</si>
  <si>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</si>
  <si>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</si>
  <si>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</si>
  <si>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</si>
  <si>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</si>
  <si>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</si>
  <si>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</si>
  <si>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</si>
  <si>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</si>
  <si>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</si>
  <si>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</si>
  <si>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</si>
  <si>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</si>
  <si>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</si>
  <si>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</si>
  <si>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</si>
  <si>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</si>
  <si>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</si>
  <si>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</si>
  <si>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</si>
  <si>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</si>
  <si>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</si>
  <si>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</si>
  <si>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</si>
  <si>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</si>
  <si>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</si>
  <si>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</si>
  <si>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</si>
  <si>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</si>
  <si>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</si>
  <si>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</si>
  <si>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</si>
  <si>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</si>
  <si>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</si>
  <si>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</si>
  <si>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</si>
  <si>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</si>
  <si>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</si>
  <si>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</si>
  <si>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</si>
  <si>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</si>
  <si>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</si>
  <si>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</si>
  <si>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</si>
  <si>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</si>
  <si>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</si>
  <si>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</si>
  <si>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</si>
  <si>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</si>
  <si>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</si>
  <si>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</si>
  <si>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</si>
  <si>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</si>
  <si>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</si>
  <si>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</si>
  <si>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</si>
  <si>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</si>
  <si>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</si>
  <si>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</si>
  <si>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</si>
  <si>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</si>
  <si>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</si>
  <si>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</si>
  <si>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</si>
  <si>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</si>
  <si>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</si>
  <si>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</si>
  <si>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</si>
  <si>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</si>
  <si>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</si>
  <si>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</si>
  <si>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</si>
  <si>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</si>
  <si>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</si>
  <si>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</si>
  <si>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</si>
  <si>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</si>
  <si>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</si>
  <si>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</si>
  <si>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</si>
  <si>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</si>
  <si>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</si>
  <si>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</si>
  <si>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</si>
  <si>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</si>
  <si>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</si>
  <si>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</si>
  <si>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</si>
  <si>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</si>
  <si>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</si>
  <si>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</si>
  <si>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</si>
  <si>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</si>
  <si>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</si>
  <si>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</si>
  <si>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</si>
  <si>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</si>
  <si>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</si>
  <si>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</si>
  <si>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</si>
  <si>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</si>
  <si>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</si>
  <si>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</si>
  <si>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</si>
  <si>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</si>
  <si>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</si>
  <si>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</si>
  <si>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</si>
  <si>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</si>
  <si>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</si>
  <si>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</si>
  <si>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</si>
  <si>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</si>
  <si>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</si>
  <si>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</si>
  <si>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</si>
  <si>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</si>
  <si>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</si>
  <si>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</si>
  <si>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</si>
  <si>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</si>
  <si>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</si>
  <si>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</si>
  <si>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</si>
  <si>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</si>
  <si>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</si>
  <si>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</si>
  <si>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</si>
  <si>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</si>
  <si>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</si>
  <si>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</si>
  <si>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</si>
  <si>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</si>
  <si>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</si>
  <si>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</si>
  <si>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</si>
  <si>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</si>
  <si>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</si>
  <si>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</si>
  <si>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</si>
  <si>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</si>
  <si>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</si>
  <si>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</si>
  <si>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</si>
  <si>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</si>
  <si>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</si>
  <si>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</si>
  <si>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</si>
  <si>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</si>
  <si>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</si>
  <si>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</si>
  <si>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</si>
  <si>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</si>
  <si>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</si>
  <si>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</si>
  <si>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</si>
  <si>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</si>
  <si>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</si>
  <si>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</si>
  <si>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</si>
  <si>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</si>
  <si>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</si>
  <si>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</si>
  <si>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</si>
  <si>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</si>
  <si>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</si>
  <si>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</si>
  <si>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</si>
  <si>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</si>
  <si>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</si>
  <si>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</si>
  <si>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</si>
  <si>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</si>
  <si>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</si>
  <si>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</si>
  <si>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</si>
  <si>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</si>
  <si>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</si>
  <si>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</si>
  <si>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</si>
  <si>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</si>
  <si>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</si>
  <si>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</si>
  <si>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</si>
  <si>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</si>
  <si>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</si>
  <si>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</si>
  <si>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</si>
  <si>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</si>
  <si>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</si>
  <si>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</si>
  <si>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</si>
  <si>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</si>
  <si>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</si>
  <si>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</si>
  <si>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</si>
  <si>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</si>
  <si>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</si>
  <si>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</si>
  <si>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</si>
  <si>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</si>
  <si>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</si>
  <si>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</si>
  <si>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</si>
  <si>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</si>
  <si>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</si>
  <si>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</si>
  <si>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</si>
  <si>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</si>
  <si>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</si>
  <si>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</si>
  <si>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</si>
  <si>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</si>
  <si>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</si>
  <si>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</si>
  <si>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</si>
  <si>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</si>
  <si>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</si>
  <si>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</si>
  <si>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</si>
  <si>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</si>
  <si>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</si>
  <si>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</si>
  <si>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</si>
  <si>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</si>
  <si>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</si>
  <si>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</si>
  <si>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</si>
  <si>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</si>
  <si>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</si>
  <si>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</si>
  <si>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</si>
  <si>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</si>
  <si>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</si>
  <si>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</si>
  <si>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</si>
  <si>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</si>
  <si>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</si>
  <si>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</si>
  <si>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</si>
  <si>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</si>
  <si>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</si>
  <si>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</si>
  <si>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</si>
  <si>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</si>
  <si>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</si>
  <si>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</si>
  <si>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</si>
  <si>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</si>
  <si>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</si>
  <si>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</si>
  <si>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</si>
  <si>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</si>
  <si>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</si>
  <si>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</si>
  <si>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</si>
  <si>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</si>
  <si>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</si>
  <si>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</si>
  <si>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</si>
  <si>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</si>
  <si>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</si>
  <si>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</si>
  <si>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</si>
  <si>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</si>
  <si>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</si>
  <si>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</si>
  <si>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</si>
  <si>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</si>
  <si>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</si>
  <si>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</si>
  <si>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</si>
  <si>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</si>
  <si>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</si>
  <si>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</si>
  <si>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</si>
  <si>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</si>
  <si>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</si>
  <si>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</si>
  <si>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</si>
  <si>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</si>
  <si>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</si>
  <si>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</si>
  <si>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</si>
  <si>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</si>
  <si>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</si>
  <si>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</si>
  <si>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</si>
  <si>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</si>
  <si>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</si>
  <si>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</si>
  <si>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</si>
  <si>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</si>
  <si>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</si>
  <si>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</si>
  <si>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</si>
  <si>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</si>
  <si>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</si>
  <si>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</si>
  <si>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</si>
  <si>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</si>
  <si>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</si>
  <si>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</si>
  <si>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</si>
  <si>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</si>
  <si>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</si>
  <si>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</si>
  <si>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</si>
  <si>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</si>
  <si>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</si>
  <si>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</si>
  <si>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</si>
  <si>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</si>
  <si>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</si>
  <si>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</si>
  <si>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</si>
  <si>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</si>
  <si>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</si>
  <si>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</si>
  <si>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</si>
  <si>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</si>
  <si>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</si>
  <si>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</si>
  <si>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</si>
  <si>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</si>
  <si>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</si>
  <si>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</si>
  <si>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</si>
  <si>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</si>
  <si>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</si>
  <si>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</si>
  <si>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</si>
  <si>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</si>
  <si>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</si>
  <si>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</si>
  <si>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</si>
  <si>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</si>
  <si>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</si>
  <si>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</si>
  <si>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</si>
  <si>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</si>
  <si>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</si>
  <si>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</si>
  <si>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</si>
  <si>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</si>
  <si>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</si>
  <si>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</si>
  <si>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</si>
  <si>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</si>
  <si>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</si>
  <si>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</si>
  <si>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</si>
  <si>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</si>
  <si>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</si>
  <si>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</si>
  <si>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</si>
  <si>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</si>
  <si>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</si>
  <si>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</si>
  <si>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</si>
  <si>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</si>
  <si>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</si>
  <si>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</si>
  <si>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</si>
  <si>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</si>
  <si>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</si>
  <si>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</si>
  <si>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</si>
  <si>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</si>
  <si>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</si>
  <si>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</si>
  <si>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</si>
  <si>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</si>
  <si>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</si>
  <si>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</si>
  <si>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</si>
  <si>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</si>
  <si>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</si>
  <si>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</si>
  <si>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</si>
  <si>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</si>
  <si>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</si>
  <si>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</si>
  <si>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</si>
  <si>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</si>
  <si>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</si>
  <si>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</si>
  <si>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</si>
  <si>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</si>
  <si>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</si>
  <si>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</si>
  <si>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</si>
  <si>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</si>
  <si>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</si>
  <si>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</si>
  <si>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</si>
  <si>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</si>
  <si>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</si>
  <si>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</si>
  <si>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</si>
  <si>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</si>
  <si>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</si>
  <si>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</si>
  <si>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</si>
  <si>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</si>
  <si>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</si>
  <si>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</si>
  <si>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</si>
  <si>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</si>
  <si>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</si>
  <si>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</si>
  <si>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</si>
  <si>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</si>
  <si>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</si>
  <si>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</si>
  <si>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</si>
  <si>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</si>
  <si>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</si>
  <si>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</si>
  <si>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</si>
  <si>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</si>
  <si>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</si>
  <si>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</si>
  <si>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</si>
  <si>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</si>
  <si>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</si>
  <si>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</si>
  <si>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</si>
  <si>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</si>
  <si>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</si>
  <si>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</si>
  <si>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</si>
  <si>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</si>
  <si>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</si>
  <si>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</si>
  <si>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</si>
  <si>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</si>
  <si>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</si>
  <si>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</si>
  <si>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</si>
  <si>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</si>
  <si>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</si>
  <si>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</si>
  <si>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</si>
  <si>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</si>
  <si>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</si>
  <si>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</si>
  <si>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</si>
  <si>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</si>
  <si>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</si>
  <si>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</si>
  <si>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</si>
  <si>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</si>
  <si>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</si>
  <si>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</si>
  <si>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</si>
  <si>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</si>
  <si>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</si>
  <si>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</si>
  <si>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</si>
  <si>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</si>
  <si>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</si>
  <si>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</si>
  <si>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</si>
  <si>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</si>
  <si>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</si>
  <si>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</si>
  <si>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</si>
  <si>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</si>
  <si>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</si>
  <si>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</si>
  <si>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</si>
  <si>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</si>
  <si>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</si>
  <si>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</si>
  <si>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</si>
  <si>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</si>
  <si>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</si>
  <si>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</si>
  <si>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</si>
  <si>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</si>
  <si>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</si>
  <si>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</si>
  <si>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</si>
  <si>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</si>
  <si>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</si>
  <si>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</si>
  <si>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</si>
  <si>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</si>
  <si>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</si>
  <si>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</si>
  <si>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</si>
  <si>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</si>
  <si>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</si>
  <si>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</si>
  <si>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</si>
  <si>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</si>
  <si>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</si>
  <si>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</si>
  <si>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</si>
  <si>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</si>
  <si>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</si>
  <si>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</si>
  <si>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</si>
  <si>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</si>
  <si>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</si>
  <si>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</si>
  <si>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</si>
  <si>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</si>
  <si>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</si>
  <si>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</si>
  <si>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</si>
  <si>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</si>
  <si>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</si>
  <si>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</si>
  <si>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</si>
  <si>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</si>
  <si>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</si>
  <si>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</si>
  <si>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</si>
  <si>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</si>
  <si>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</si>
  <si>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</si>
  <si>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</si>
  <si>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</si>
  <si>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</si>
  <si>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</si>
  <si>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</si>
  <si>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</si>
  <si>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</si>
  <si>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</si>
  <si>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</si>
  <si>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</si>
  <si>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</si>
  <si>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</si>
  <si>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</si>
  <si>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</si>
  <si>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</si>
  <si>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</si>
  <si>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</si>
  <si>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</si>
  <si>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</si>
  <si>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</si>
  <si>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</si>
  <si>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</si>
  <si>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</si>
  <si>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</si>
  <si>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</si>
  <si>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</si>
  <si>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</si>
  <si>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</si>
  <si>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</si>
  <si>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</si>
  <si>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</si>
  <si>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</si>
  <si>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</si>
  <si>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</si>
  <si>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</si>
  <si>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</si>
  <si>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</si>
  <si>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</si>
  <si>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</si>
  <si>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</si>
  <si>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</si>
  <si>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</si>
  <si>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</si>
  <si>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</si>
  <si>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</si>
  <si>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</si>
  <si>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</si>
  <si>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</si>
  <si>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</si>
  <si>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</si>
  <si>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</si>
  <si>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</si>
  <si>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</si>
  <si>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</si>
  <si>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</si>
  <si>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</si>
  <si>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</si>
  <si>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</si>
  <si>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</si>
  <si>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</si>
  <si>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</si>
  <si>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</si>
  <si>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</si>
  <si>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</si>
  <si>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</si>
  <si>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</si>
  <si>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</si>
  <si>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</si>
  <si>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</si>
  <si>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</si>
  <si>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</si>
  <si>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</si>
  <si>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</si>
  <si>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</si>
  <si>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</si>
  <si>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</si>
  <si>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</si>
  <si>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</si>
  <si>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</si>
  <si>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</si>
  <si>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</si>
  <si>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</si>
  <si>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</si>
  <si>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</si>
  <si>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</si>
  <si>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</si>
  <si>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</si>
  <si>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</si>
  <si>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</si>
  <si>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</si>
  <si>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</si>
  <si>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</si>
  <si>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</si>
  <si>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</si>
  <si>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</si>
  <si>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</si>
  <si>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</si>
  <si>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</si>
  <si>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</si>
  <si>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</si>
  <si>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</si>
  <si>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</si>
  <si>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</si>
  <si>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</si>
  <si>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</si>
  <si>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</si>
  <si>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</si>
  <si>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</si>
  <si>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</si>
  <si>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</si>
  <si>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</si>
  <si>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</si>
  <si>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</si>
  <si>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</si>
  <si>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</si>
  <si>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</si>
  <si>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</si>
  <si>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</si>
  <si>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</si>
  <si>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</si>
  <si>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</si>
  <si>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</si>
  <si>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</si>
  <si>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</si>
  <si>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</si>
  <si>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</si>
  <si>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</si>
  <si>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</si>
  <si>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</si>
  <si>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</si>
  <si>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</si>
  <si>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</si>
  <si>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</si>
  <si>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</si>
  <si>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</si>
  <si>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</si>
  <si>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</si>
  <si>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</si>
  <si>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</si>
  <si>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</si>
  <si>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</si>
  <si>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</si>
  <si>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</si>
  <si>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</si>
  <si>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</si>
  <si>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</si>
  <si>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</si>
  <si>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</si>
  <si>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</si>
  <si>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</si>
  <si>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</si>
  <si>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</si>
  <si>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</si>
  <si>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</si>
  <si>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</si>
  <si>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</si>
  <si>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</si>
  <si>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</si>
  <si>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</si>
  <si>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</si>
  <si>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</si>
  <si>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</si>
  <si>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</si>
  <si>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</si>
  <si>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</si>
  <si>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</si>
  <si>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</si>
  <si>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</si>
  <si>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</si>
  <si>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</si>
  <si>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</si>
  <si>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</si>
  <si>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</si>
  <si>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</si>
  <si>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</si>
  <si>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</si>
  <si>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</si>
  <si>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</si>
  <si>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</si>
  <si>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</si>
  <si>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</si>
  <si>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</si>
  <si>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</si>
  <si>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</si>
  <si>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</si>
  <si>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</si>
  <si>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</si>
  <si>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</si>
  <si>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</si>
  <si>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</si>
  <si>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</si>
  <si>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</si>
  <si>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</si>
  <si>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</si>
  <si>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</si>
  <si>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</si>
  <si>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</si>
  <si>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</si>
  <si>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</si>
  <si>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</si>
  <si>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</si>
  <si>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</si>
  <si>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</si>
  <si>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</si>
  <si>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</si>
  <si>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</si>
  <si>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</si>
  <si>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</si>
  <si>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</si>
  <si>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</si>
  <si>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</si>
  <si>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</si>
  <si>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</si>
  <si>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</si>
  <si>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</si>
  <si>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</si>
  <si>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</si>
  <si>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</si>
  <si>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</si>
  <si>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</si>
  <si>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</si>
  <si>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</si>
  <si>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</si>
  <si>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</si>
  <si>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</si>
  <si>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</si>
  <si>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</si>
  <si>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</si>
  <si>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</si>
  <si>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</si>
  <si>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</si>
  <si>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</si>
  <si>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</si>
  <si>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</si>
  <si>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</si>
  <si>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</si>
  <si>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</si>
  <si>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</si>
  <si>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</si>
  <si>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</si>
  <si>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</si>
  <si>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</si>
  <si>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</si>
  <si>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</si>
  <si>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</si>
  <si>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</si>
  <si>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</si>
  <si>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</si>
  <si>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</si>
  <si>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</si>
  <si>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</si>
  <si>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</si>
  <si>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</si>
  <si>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</si>
  <si>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</si>
  <si>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</si>
  <si>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</si>
  <si>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</si>
  <si>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</si>
  <si>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</si>
  <si>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</si>
  <si>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</si>
  <si>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</si>
  <si>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</si>
  <si>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</si>
  <si>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</si>
  <si>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</si>
  <si>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</si>
  <si>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</si>
  <si>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</si>
  <si>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</si>
  <si>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</si>
  <si>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</si>
  <si>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</si>
  <si>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</si>
  <si>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</si>
  <si>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</si>
  <si>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</si>
  <si>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</si>
  <si>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</si>
  <si>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</si>
  <si>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</si>
  <si>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</si>
  <si>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</si>
  <si>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</si>
  <si>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</si>
  <si>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</si>
  <si>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</si>
  <si>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</si>
  <si>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</si>
  <si>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</si>
  <si>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</si>
  <si>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</si>
  <si>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</si>
  <si>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</si>
  <si>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</si>
  <si>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</si>
  <si>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</si>
  <si>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</si>
  <si>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</si>
  <si>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</si>
  <si>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</si>
  <si>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</si>
  <si>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</si>
  <si>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</si>
  <si>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</si>
  <si>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</si>
  <si>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</si>
  <si>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</si>
  <si>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</si>
  <si>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</si>
  <si>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</si>
  <si>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</si>
  <si>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</si>
  <si>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</si>
  <si>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</si>
  <si>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</si>
  <si>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</si>
  <si>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</si>
  <si>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</si>
  <si>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</si>
  <si>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</si>
  <si>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</si>
  <si>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</si>
  <si>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</si>
  <si>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</si>
  <si>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</si>
  <si>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</si>
  <si>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</si>
  <si>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</si>
  <si>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</si>
  <si>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</si>
  <si>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</si>
  <si>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</si>
  <si>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</si>
  <si>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</si>
  <si>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</si>
  <si>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</si>
  <si>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</si>
  <si>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</si>
  <si>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</si>
  <si>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</si>
  <si>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</si>
  <si>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</si>
  <si>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</si>
  <si>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</si>
  <si>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</si>
  <si>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</si>
  <si>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</si>
  <si>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</si>
  <si>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</si>
  <si>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</si>
  <si>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</si>
  <si>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</si>
  <si>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</si>
  <si>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</si>
  <si>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</si>
  <si>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</si>
  <si>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</si>
  <si>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</si>
  <si>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</si>
  <si>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</si>
  <si>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</si>
  <si>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</si>
  <si>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</si>
  <si>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</si>
  <si>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</si>
  <si>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</si>
  <si>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</si>
  <si>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</si>
  <si>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</si>
  <si>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</si>
  <si>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</si>
  <si>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</si>
  <si>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</si>
  <si>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</si>
  <si>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</si>
  <si>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</si>
  <si>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</si>
  <si>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</si>
  <si>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</si>
  <si>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</si>
  <si>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</si>
  <si>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</si>
  <si>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</si>
  <si>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</si>
  <si>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</si>
  <si>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</si>
  <si>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</si>
  <si>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</si>
  <si>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</si>
  <si>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</si>
  <si>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</si>
  <si>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</si>
  <si>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</si>
  <si>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</si>
  <si>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</si>
  <si>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</si>
  <si>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</si>
  <si>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</si>
  <si>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</si>
  <si>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</si>
  <si>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</si>
  <si>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</si>
  <si>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</si>
  <si>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</si>
  <si>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</si>
  <si>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</si>
  <si>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</si>
  <si>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</si>
  <si>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</si>
  <si>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</si>
  <si>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</si>
  <si>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</si>
  <si>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</si>
  <si>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</si>
  <si>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</si>
  <si>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</si>
  <si>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</si>
  <si>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</si>
  <si>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</si>
  <si>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</si>
  <si>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</si>
  <si>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</si>
  <si>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</si>
  <si>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</si>
  <si>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</si>
  <si>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</si>
  <si>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</si>
  <si>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</si>
  <si>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</si>
  <si>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</si>
  <si>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</si>
  <si>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</si>
  <si>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</si>
  <si>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</si>
  <si>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</si>
  <si>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</si>
  <si>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</si>
  <si>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</si>
  <si>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</si>
  <si>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</si>
  <si>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</si>
  <si>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</si>
  <si>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</si>
  <si>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</si>
  <si>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</si>
  <si>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</si>
  <si>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</si>
  <si>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</si>
  <si>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</si>
  <si>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</si>
  <si>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</si>
  <si>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</si>
  <si>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</si>
  <si>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</si>
  <si>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</si>
  <si>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</si>
  <si>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</si>
  <si>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</si>
  <si>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</si>
  <si>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</si>
  <si>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</si>
  <si>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</si>
  <si>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</si>
  <si>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</si>
  <si>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</si>
  <si>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</si>
  <si>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</si>
  <si>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</si>
  <si>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</si>
  <si>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</si>
  <si>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</si>
  <si>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</si>
  <si>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</si>
  <si>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</si>
  <si>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</si>
  <si>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</si>
  <si>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</si>
  <si>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</si>
  <si>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</si>
  <si>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</si>
  <si>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</si>
  <si>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</si>
  <si>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</si>
  <si>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</si>
  <si>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</si>
  <si>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</si>
  <si>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</si>
  <si>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</si>
  <si>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</si>
  <si>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</si>
  <si>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</si>
  <si>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</si>
  <si>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</si>
  <si>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</si>
  <si>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</si>
  <si>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</si>
  <si>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</si>
  <si>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</si>
  <si>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</si>
  <si>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</si>
  <si>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</si>
  <si>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</si>
  <si>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</si>
  <si>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</si>
  <si>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</si>
  <si>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</si>
  <si>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</si>
  <si>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</si>
  <si>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</si>
  <si>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</si>
  <si>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</si>
  <si>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</si>
  <si>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</si>
  <si>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</si>
  <si>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</si>
  <si>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</si>
  <si>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</si>
  <si>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</si>
  <si>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</si>
  <si>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</si>
  <si>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</si>
  <si>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</si>
  <si>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</si>
  <si>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</si>
  <si>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</si>
  <si>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</si>
  <si>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</si>
  <si>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</si>
  <si>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</si>
  <si>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</si>
  <si>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</si>
  <si>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</si>
  <si>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</si>
  <si>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</si>
  <si>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</si>
  <si>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</si>
  <si>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</si>
  <si>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</si>
  <si>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</si>
  <si>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</si>
  <si>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</si>
  <si>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</si>
  <si>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</si>
  <si>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</si>
  <si>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</si>
  <si>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</si>
  <si>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</si>
  <si>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</si>
  <si>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</si>
  <si>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</si>
  <si>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</si>
  <si>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</si>
  <si>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</si>
  <si>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</si>
  <si>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</si>
  <si>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</si>
  <si>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</si>
  <si>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</si>
  <si>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</si>
  <si>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</si>
  <si>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</si>
  <si>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</si>
  <si>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</si>
  <si>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</si>
  <si>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</si>
  <si>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</si>
  <si>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</si>
  <si>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</si>
  <si>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</si>
  <si>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</si>
  <si>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</si>
  <si>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</si>
  <si>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</si>
  <si>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</si>
  <si>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</si>
  <si>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</si>
  <si>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</si>
  <si>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</si>
  <si>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</si>
  <si>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</si>
  <si>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</si>
  <si>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</si>
  <si>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</si>
  <si>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</si>
  <si>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</si>
  <si>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</si>
  <si>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</si>
  <si>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</si>
  <si>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</si>
  <si>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</si>
  <si>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</si>
  <si>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</si>
  <si>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</si>
  <si>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</si>
  <si>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</si>
  <si>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</si>
  <si>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</si>
  <si>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</si>
  <si>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</si>
  <si>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</si>
  <si>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</si>
  <si>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</si>
  <si>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</si>
  <si>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</si>
  <si>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</si>
  <si>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</si>
  <si>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</si>
  <si>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</si>
  <si>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</si>
  <si>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</si>
  <si>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</si>
  <si>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</si>
  <si>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</si>
  <si>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</si>
  <si>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</si>
  <si>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</si>
  <si>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</si>
  <si>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</si>
  <si>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</si>
  <si>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</si>
  <si>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</si>
  <si>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</si>
  <si>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</si>
  <si>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</si>
  <si>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</si>
  <si>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</si>
  <si>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</si>
  <si>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</si>
  <si>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</si>
  <si>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</si>
  <si>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</si>
  <si>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</si>
  <si>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</si>
  <si>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</si>
  <si>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</si>
  <si>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</si>
  <si>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</si>
  <si>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</si>
  <si>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</si>
  <si>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</si>
  <si>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</si>
  <si>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</si>
  <si>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</si>
  <si>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</si>
  <si>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</si>
  <si>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</si>
  <si>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</si>
  <si>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</si>
  <si>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</si>
  <si>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</si>
  <si>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</si>
  <si>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</si>
  <si>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</si>
  <si>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</si>
  <si>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</si>
  <si>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</si>
  <si>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</si>
  <si>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</si>
  <si>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</si>
  <si>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</si>
  <si>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</si>
  <si>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</si>
  <si>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</si>
  <si>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</si>
  <si>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</si>
  <si>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</si>
  <si>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</si>
  <si>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</si>
  <si>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</si>
  <si>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</si>
  <si>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</si>
  <si>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</si>
  <si>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</si>
  <si>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</si>
  <si>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</si>
  <si>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</si>
  <si>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</si>
  <si>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</si>
  <si>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</si>
  <si>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</si>
  <si>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</si>
  <si>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</si>
  <si>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</si>
  <si>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</si>
  <si>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</si>
  <si>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</si>
  <si>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</si>
  <si>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</si>
  <si>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</si>
  <si>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</si>
  <si>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</si>
  <si>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</si>
  <si>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</si>
  <si>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</si>
  <si>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</si>
  <si>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</si>
  <si>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</si>
  <si>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</si>
  <si>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</si>
  <si>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</si>
  <si>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</si>
  <si>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</si>
  <si>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</si>
  <si>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</si>
  <si>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</si>
  <si>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</si>
  <si>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</si>
  <si>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</si>
  <si>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</si>
  <si>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</si>
  <si>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</si>
  <si>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</si>
  <si>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</si>
  <si>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</si>
  <si>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</si>
  <si>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</si>
  <si>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</si>
  <si>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</si>
  <si>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</si>
  <si>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</si>
  <si>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</si>
  <si>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</si>
  <si>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</si>
  <si>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</si>
  <si>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</si>
  <si>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</si>
  <si>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</si>
  <si>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</si>
  <si>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</si>
  <si>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</si>
  <si>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</si>
  <si>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</si>
  <si>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</si>
  <si>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</si>
  <si>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</si>
  <si>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</si>
  <si>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</si>
  <si>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</si>
  <si>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</si>
  <si>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</si>
  <si>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</si>
  <si>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</si>
  <si>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</si>
  <si>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</si>
  <si>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</si>
  <si>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</si>
  <si>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</si>
  <si>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</si>
  <si>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</si>
  <si>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</si>
  <si>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</si>
  <si>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</si>
  <si>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</si>
  <si>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</si>
  <si>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</si>
  <si>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</si>
  <si>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</si>
  <si>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</si>
  <si>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</si>
  <si>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</si>
  <si>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</si>
  <si>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</si>
  <si>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</si>
  <si>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</si>
  <si>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</si>
  <si>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</si>
  <si>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</si>
  <si>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</si>
  <si>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</si>
  <si>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</si>
  <si>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</si>
  <si>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</si>
  <si>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</si>
  <si>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</si>
  <si>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</si>
  <si>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</si>
  <si>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</si>
  <si>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</si>
  <si>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</si>
  <si>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</si>
  <si>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</si>
  <si>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</si>
  <si>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</si>
  <si>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</si>
  <si>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</si>
  <si>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</si>
  <si>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</si>
  <si>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</si>
  <si>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</si>
  <si>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</si>
  <si>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</si>
  <si>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</si>
  <si>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</si>
  <si>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</si>
  <si>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</si>
  <si>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</si>
  <si>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</si>
  <si>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</si>
  <si>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</si>
  <si>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</si>
  <si>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</si>
  <si>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</si>
  <si>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</si>
  <si>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</si>
  <si>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</si>
  <si>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</si>
  <si>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</si>
  <si>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</si>
  <si>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</si>
  <si>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</si>
  <si>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</si>
  <si>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</si>
  <si>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</si>
  <si>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</si>
  <si>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</si>
  <si>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</si>
  <si>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</si>
  <si>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</si>
  <si>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</si>
  <si>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</si>
  <si>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</si>
  <si>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</si>
  <si>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</si>
  <si>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</si>
  <si>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</si>
  <si>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</si>
  <si>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</si>
  <si>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</si>
  <si>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</si>
  <si>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</si>
  <si>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</si>
  <si>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</si>
  <si>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</si>
  <si>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</si>
  <si>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</si>
  <si>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</si>
  <si>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</si>
  <si>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</si>
  <si>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</si>
  <si>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</si>
  <si>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</si>
  <si>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</si>
  <si>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</si>
  <si>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</si>
  <si>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</si>
  <si>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</si>
  <si>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</si>
  <si>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</si>
  <si>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</si>
  <si>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</si>
  <si>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</si>
  <si>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</si>
  <si>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</si>
  <si>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</si>
  <si>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</si>
  <si>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</si>
  <si>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</si>
  <si>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</si>
  <si>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</si>
  <si>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</si>
  <si>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</si>
  <si>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</si>
  <si>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</si>
  <si>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</si>
  <si>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</si>
  <si>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</si>
  <si>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</si>
  <si>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</si>
  <si>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</si>
  <si>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</si>
  <si>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</si>
  <si>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</si>
  <si>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</si>
  <si>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</si>
  <si>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</si>
  <si>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</si>
  <si>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</si>
  <si>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</si>
  <si>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</si>
  <si>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</si>
  <si>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</si>
  <si>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</si>
  <si>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</si>
  <si>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</si>
  <si>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</si>
  <si>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</si>
  <si>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</si>
  <si>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</si>
  <si>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</si>
  <si>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</si>
  <si>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</si>
  <si>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</si>
  <si>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</si>
  <si>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</si>
  <si>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</si>
  <si>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</si>
  <si>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</si>
  <si>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</si>
  <si>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</si>
  <si>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</si>
  <si>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</si>
  <si>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</si>
  <si>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</si>
  <si>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</si>
  <si>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</si>
  <si>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</si>
  <si>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</si>
  <si>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</si>
  <si>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</si>
  <si>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</si>
  <si>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</si>
  <si>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</si>
  <si>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</si>
  <si>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</si>
  <si>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</si>
  <si>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</si>
  <si>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</si>
  <si>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</si>
  <si>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</si>
  <si>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</si>
  <si>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</si>
  <si>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</si>
  <si>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</si>
  <si>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</si>
  <si>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</si>
  <si>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</si>
  <si>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</si>
  <si>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</si>
  <si>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</si>
  <si>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</si>
  <si>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</si>
  <si>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</si>
  <si>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</si>
  <si>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</si>
  <si>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</si>
  <si>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</si>
  <si>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</si>
  <si>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</si>
  <si>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</si>
  <si>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</si>
  <si>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</si>
  <si>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</si>
  <si>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</si>
  <si>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</si>
  <si>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</si>
  <si>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</si>
  <si>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</si>
  <si>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</si>
  <si>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</si>
  <si>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</si>
  <si>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</si>
  <si>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</si>
  <si>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</si>
  <si>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</si>
  <si>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</si>
  <si>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</si>
  <si>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</si>
  <si>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</si>
  <si>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</si>
  <si>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</si>
  <si>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</si>
  <si>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</si>
  <si>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</si>
  <si>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</si>
  <si>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</si>
  <si>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</si>
  <si>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</si>
  <si>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</si>
  <si>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</si>
  <si>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</si>
  <si>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</si>
  <si>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</si>
  <si>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</si>
  <si>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</si>
  <si>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</si>
  <si>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</si>
  <si>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</si>
  <si>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</si>
  <si>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</si>
  <si>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</si>
  <si>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</si>
  <si>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</si>
  <si>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</si>
  <si>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</si>
  <si>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</si>
  <si>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</si>
  <si>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</si>
  <si>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</si>
  <si>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</si>
  <si>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</si>
  <si>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</si>
  <si>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</si>
  <si>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</si>
  <si>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</si>
  <si>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</si>
  <si>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</si>
  <si>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</si>
  <si>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</si>
  <si>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</si>
  <si>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</si>
  <si>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</si>
  <si>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</si>
  <si>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</si>
  <si>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</si>
  <si>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</si>
  <si>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</si>
  <si>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</si>
  <si>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</si>
  <si>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</si>
  <si>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</si>
  <si>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</si>
  <si>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</si>
  <si>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</si>
  <si>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</si>
  <si>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</si>
  <si>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</si>
  <si>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</si>
  <si>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</si>
  <si>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</si>
  <si>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</si>
  <si>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</si>
  <si>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</si>
  <si>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</si>
  <si>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</si>
  <si>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</si>
  <si>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</si>
  <si>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</si>
  <si>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</si>
  <si>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</si>
  <si>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</si>
  <si>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</si>
  <si>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</si>
  <si>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</si>
  <si>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</si>
  <si>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</si>
  <si>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</si>
  <si>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</si>
  <si>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</si>
  <si>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</si>
  <si>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</si>
  <si>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</si>
  <si>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</si>
  <si>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</si>
  <si>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</si>
  <si>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</si>
  <si>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</si>
  <si>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</si>
  <si>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</si>
  <si>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</si>
  <si>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</si>
  <si>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</si>
  <si>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</si>
  <si>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</si>
  <si>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</si>
  <si>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</si>
  <si>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</si>
  <si>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</si>
  <si>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</si>
  <si>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</si>
  <si>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</si>
  <si>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</si>
  <si>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</si>
  <si>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</si>
  <si>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</si>
  <si>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</si>
  <si>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</si>
  <si>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</si>
  <si>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</si>
  <si>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</si>
  <si>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</si>
  <si>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</si>
  <si>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</si>
  <si>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</si>
  <si>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</si>
  <si>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</si>
  <si>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</si>
  <si>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</si>
  <si>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</si>
  <si>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</si>
  <si>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</si>
  <si>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</si>
  <si>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</si>
  <si>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</si>
  <si>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</si>
  <si>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</si>
  <si>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</si>
  <si>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</si>
  <si>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</si>
  <si>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</si>
  <si>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</si>
  <si>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</si>
  <si>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</si>
  <si>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</si>
  <si>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</si>
  <si>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</si>
  <si>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</si>
  <si>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</si>
  <si>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</si>
  <si>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</si>
  <si>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</si>
  <si>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</si>
  <si>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</si>
  <si>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</si>
  <si>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</si>
  <si>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</si>
  <si>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</si>
  <si>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</si>
  <si>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</si>
  <si>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</si>
  <si>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</si>
  <si>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</si>
  <si>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</si>
  <si>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</si>
  <si>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</si>
  <si>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</si>
  <si>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</si>
  <si>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</si>
  <si>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</si>
  <si>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</si>
  <si>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</si>
  <si>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</si>
  <si>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</si>
  <si>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</si>
  <si>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</si>
  <si>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</si>
  <si>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</si>
  <si>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</si>
  <si>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</si>
  <si>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</si>
  <si>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</si>
  <si>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</si>
  <si>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</si>
  <si>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</si>
  <si>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</si>
  <si>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</si>
  <si>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</si>
  <si>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</si>
  <si>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</si>
  <si>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</si>
  <si>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</si>
  <si>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</si>
  <si>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</si>
  <si>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</si>
  <si>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</si>
  <si>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</si>
  <si>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</si>
  <si>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</si>
  <si>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</si>
  <si>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</si>
  <si>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</si>
  <si>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</si>
  <si>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</si>
  <si>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</si>
  <si>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</si>
  <si>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</si>
  <si>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</si>
  <si>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</si>
  <si>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</si>
  <si>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</si>
  <si>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</si>
  <si>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</si>
  <si>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</si>
  <si>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</si>
  <si>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</si>
  <si>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</si>
  <si>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</si>
  <si>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</si>
  <si>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</si>
  <si>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</si>
  <si>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</si>
  <si>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</si>
  <si>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</si>
  <si>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</si>
  <si>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</si>
  <si>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</si>
  <si>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</si>
  <si>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</si>
  <si>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</si>
  <si>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</si>
  <si>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</si>
  <si>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</si>
  <si>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</si>
  <si>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</si>
  <si>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</si>
  <si>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</si>
  <si>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</si>
  <si>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</si>
  <si>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</si>
  <si>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</si>
  <si>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</si>
  <si>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</si>
  <si>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</si>
  <si>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</si>
  <si>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</si>
  <si>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</si>
  <si>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</si>
  <si>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</si>
  <si>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</si>
  <si>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</si>
  <si>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</si>
  <si>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</si>
  <si>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</si>
  <si>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</si>
  <si>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</si>
  <si>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</si>
  <si>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</si>
  <si>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</si>
  <si>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</si>
  <si>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</si>
  <si>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</si>
  <si>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</si>
  <si>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</si>
  <si>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</si>
  <si>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</si>
  <si>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</si>
  <si>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</si>
  <si>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</si>
  <si>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</si>
  <si>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</si>
  <si>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</si>
  <si>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</si>
  <si>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</si>
  <si>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</si>
  <si>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</si>
  <si>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</si>
  <si>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</si>
  <si>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</si>
  <si>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</si>
  <si>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</si>
  <si>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</si>
  <si>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</si>
  <si>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</si>
  <si>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</si>
  <si>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</si>
  <si>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</si>
  <si>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</si>
  <si>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</si>
  <si>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</si>
  <si>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</si>
  <si>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</si>
  <si>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</si>
  <si>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</si>
  <si>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</si>
  <si>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</si>
  <si>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</si>
  <si>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</si>
  <si>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</si>
  <si>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</si>
  <si>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</si>
  <si>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</si>
  <si>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</si>
  <si>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</si>
  <si>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</si>
  <si>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</si>
  <si>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</si>
  <si>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</si>
  <si>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</si>
  <si>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</si>
  <si>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</si>
  <si>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</si>
  <si>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</si>
  <si>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</si>
  <si>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</si>
  <si>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</si>
  <si>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</si>
  <si>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</si>
  <si>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</si>
  <si>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</si>
  <si>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</si>
  <si>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</si>
  <si>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</si>
  <si>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</si>
  <si>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</si>
  <si>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</si>
  <si>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</si>
  <si>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</si>
  <si>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</si>
  <si>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</si>
  <si>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</si>
  <si>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</si>
  <si>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</si>
  <si>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</si>
  <si>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</si>
  <si>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</si>
  <si>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</si>
  <si>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</si>
  <si>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</si>
  <si>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</si>
  <si>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</si>
  <si>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</si>
  <si>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</si>
  <si>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</si>
  <si>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</si>
  <si>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</si>
  <si>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</si>
  <si>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</si>
  <si>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</si>
  <si>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</si>
  <si>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</si>
  <si>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</si>
  <si>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</si>
  <si>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</si>
  <si>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</si>
  <si>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</si>
  <si>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</si>
  <si>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</si>
  <si>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</si>
  <si>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</si>
  <si>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</si>
  <si>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</si>
  <si>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</si>
  <si>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</si>
  <si>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</si>
  <si>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</si>
  <si>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</si>
  <si>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</si>
  <si>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</si>
  <si>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</si>
  <si>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</si>
  <si>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</si>
  <si>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</si>
  <si>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</si>
  <si>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</si>
  <si>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</si>
  <si>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</si>
  <si>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</si>
  <si>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</si>
  <si>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</si>
  <si>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</si>
  <si>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</si>
  <si>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</si>
  <si>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</si>
  <si>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</si>
  <si>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</si>
  <si>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</si>
  <si>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</si>
  <si>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</si>
  <si>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</si>
  <si>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</si>
  <si>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</si>
  <si>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</si>
  <si>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</si>
  <si>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</si>
  <si>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</si>
  <si>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</si>
  <si>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</si>
  <si>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</si>
  <si>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</si>
  <si>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</si>
  <si>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</si>
  <si>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</si>
  <si>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</si>
  <si>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</si>
  <si>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</si>
  <si>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</si>
  <si>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</si>
  <si>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</si>
  <si>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</si>
  <si>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</si>
  <si>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</si>
  <si>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</si>
  <si>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</si>
  <si>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</si>
  <si>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</si>
  <si>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</si>
  <si>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</si>
  <si>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</si>
  <si>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</si>
  <si>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</si>
  <si>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</si>
  <si>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</si>
  <si>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</si>
  <si>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</si>
  <si>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</si>
  <si>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</si>
  <si>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</si>
  <si>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</si>
  <si>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</si>
  <si>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</si>
  <si>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</si>
  <si>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</si>
  <si>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</si>
  <si>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</si>
  <si>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</si>
  <si>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</si>
  <si>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</si>
  <si>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</si>
  <si>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</si>
  <si>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</si>
  <si>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</si>
  <si>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</si>
  <si>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</si>
  <si>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</si>
  <si>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</si>
  <si>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</si>
  <si>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</si>
  <si>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</si>
  <si>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</si>
  <si>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</si>
  <si>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</si>
  <si>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</si>
  <si>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</si>
  <si>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</si>
  <si>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</si>
  <si>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</si>
  <si>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</si>
  <si>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</si>
  <si>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</si>
  <si>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</si>
  <si>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</si>
  <si>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</si>
  <si>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</si>
  <si>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</si>
  <si>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</si>
  <si>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</si>
  <si>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</si>
  <si>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</si>
  <si>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</si>
  <si>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</si>
  <si>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</si>
  <si>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</si>
  <si>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</si>
  <si>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</si>
  <si>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</si>
  <si>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</si>
  <si>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</si>
  <si>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</si>
  <si>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</si>
  <si>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</si>
  <si>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</si>
  <si>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</si>
  <si>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</si>
  <si>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</si>
  <si>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</si>
  <si>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</si>
  <si>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</si>
  <si>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</si>
  <si>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</si>
  <si>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</si>
  <si>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</si>
  <si>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</si>
  <si>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</si>
  <si>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</si>
  <si>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</si>
  <si>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</si>
  <si>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</si>
  <si>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</si>
  <si>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</si>
  <si>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</si>
  <si>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</si>
  <si>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</si>
  <si>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</si>
  <si>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</si>
  <si>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</si>
  <si>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</si>
  <si>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</si>
  <si>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</si>
  <si>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</si>
  <si>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</si>
  <si>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</si>
  <si>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</si>
  <si>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</si>
  <si>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</si>
  <si>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</si>
  <si>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</si>
  <si>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</si>
  <si>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</si>
  <si>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</si>
  <si>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</si>
  <si>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</si>
  <si>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</si>
  <si>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</si>
  <si>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</si>
  <si>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</si>
  <si>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</si>
  <si>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</si>
  <si>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</si>
  <si>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</si>
  <si>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</si>
  <si>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</si>
  <si>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</si>
  <si>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</si>
  <si>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</si>
  <si>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</si>
  <si>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</si>
  <si>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</si>
  <si>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</si>
  <si>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</si>
  <si>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</si>
  <si>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</si>
  <si>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</si>
  <si>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</si>
  <si>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</si>
  <si>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</si>
  <si>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</si>
  <si>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</si>
  <si>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</si>
  <si>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</si>
  <si>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</si>
  <si>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</si>
  <si>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</si>
  <si>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</si>
  <si>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</si>
  <si>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</si>
  <si>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</si>
  <si>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</si>
  <si>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</si>
  <si>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</si>
  <si>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</si>
  <si>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</si>
  <si>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</si>
  <si>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</si>
  <si>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</si>
  <si>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</si>
  <si>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</si>
  <si>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</si>
  <si>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</si>
  <si>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</si>
  <si>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</si>
  <si>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</si>
  <si>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</si>
  <si>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</si>
  <si>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</si>
  <si>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</si>
  <si>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</si>
  <si>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</si>
  <si>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</si>
  <si>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</si>
  <si>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</si>
  <si>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</si>
  <si>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</si>
  <si>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</si>
  <si>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</si>
  <si>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</si>
  <si>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</si>
  <si>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</si>
  <si>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</si>
  <si>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</si>
  <si>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</si>
  <si>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</si>
  <si>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</si>
  <si>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</si>
  <si>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</si>
  <si>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</si>
  <si>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</si>
  <si>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</si>
  <si>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</si>
  <si>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</si>
  <si>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</si>
  <si>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</si>
  <si>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</si>
  <si>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</si>
  <si>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</si>
  <si>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</si>
  <si>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</si>
  <si>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</si>
  <si>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</si>
  <si>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</si>
  <si>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</si>
  <si>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</si>
  <si>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</si>
  <si>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</si>
  <si>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</si>
  <si>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</si>
  <si>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</si>
  <si>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</si>
  <si>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</si>
  <si>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</si>
  <si>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</si>
  <si>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</si>
  <si>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</si>
  <si>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</si>
  <si>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</si>
  <si>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</si>
  <si>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</si>
  <si>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</si>
  <si>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</si>
  <si>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</si>
  <si>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</si>
  <si>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</si>
  <si>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</si>
  <si>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</si>
  <si>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</si>
  <si>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</si>
  <si>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</si>
  <si>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</si>
  <si>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</si>
  <si>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</si>
  <si>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</si>
  <si>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</si>
  <si>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</si>
  <si>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</si>
  <si>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</si>
  <si>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</si>
  <si>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</si>
  <si>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</si>
  <si>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</si>
  <si>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</si>
  <si>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</si>
  <si>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</si>
  <si>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</si>
  <si>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</si>
  <si>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</si>
  <si>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</si>
  <si>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</si>
  <si>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</si>
  <si>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</si>
  <si>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</si>
  <si>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</si>
  <si>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</si>
  <si>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</si>
  <si>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</si>
  <si>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</si>
  <si>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</si>
  <si>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</si>
  <si>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</si>
  <si>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</si>
  <si>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</si>
  <si>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</si>
  <si>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</si>
  <si>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</si>
  <si>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</si>
  <si>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</si>
  <si>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</si>
  <si>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</si>
  <si>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</si>
  <si>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</si>
  <si>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</si>
  <si>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</si>
  <si>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</si>
  <si>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</si>
  <si>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</si>
  <si>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</si>
  <si>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</si>
  <si>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</si>
  <si>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</si>
  <si>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</si>
  <si>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</si>
  <si>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</si>
  <si>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</si>
  <si>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</si>
  <si>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</si>
  <si>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</si>
  <si>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</si>
  <si>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</si>
  <si>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</si>
  <si>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</si>
  <si>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</si>
  <si>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</si>
  <si>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</si>
  <si>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</si>
  <si>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</si>
  <si>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</si>
  <si>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</si>
  <si>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</si>
  <si>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</si>
  <si>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</si>
  <si>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</si>
  <si>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</si>
  <si>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</si>
  <si>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</si>
  <si>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</si>
  <si>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</si>
  <si>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</si>
  <si>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</si>
  <si>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</si>
  <si>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</si>
  <si>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</si>
  <si>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</si>
  <si>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</si>
  <si>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</si>
  <si>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</si>
  <si>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</si>
  <si>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</si>
  <si>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</si>
  <si>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</si>
  <si>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</si>
  <si>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</si>
  <si>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</si>
  <si>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</si>
  <si>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</si>
  <si>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</si>
  <si>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</si>
  <si>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</si>
  <si>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</si>
  <si>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</si>
  <si>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</si>
  <si>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</si>
  <si>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</si>
  <si>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</si>
  <si>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</si>
  <si>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</si>
  <si>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</si>
  <si>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</si>
  <si>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</si>
  <si>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</si>
  <si>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</si>
  <si>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</si>
  <si>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</si>
  <si>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</si>
  <si>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</si>
  <si>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</si>
  <si>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</si>
  <si>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</si>
  <si>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</si>
  <si>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</si>
  <si>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</si>
  <si>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</si>
  <si>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</si>
  <si>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</si>
  <si>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</si>
  <si>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</si>
  <si>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</si>
  <si>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</si>
  <si>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</si>
  <si>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</si>
  <si>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</si>
  <si>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</si>
  <si>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</si>
  <si>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</si>
  <si>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</si>
  <si>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</si>
  <si>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</si>
  <si>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</si>
  <si>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</si>
  <si>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</si>
  <si>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</si>
  <si>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</si>
  <si>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</si>
  <si>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</si>
  <si>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</si>
  <si>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</si>
  <si>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</si>
  <si>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</si>
  <si>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</si>
  <si>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</si>
  <si>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</si>
  <si>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</si>
  <si>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</si>
  <si>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</si>
  <si>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</si>
  <si>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</si>
  <si>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</si>
  <si>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</si>
  <si>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</si>
  <si>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</si>
  <si>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</si>
  <si>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</si>
  <si>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</si>
  <si>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</si>
  <si>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</si>
  <si>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</si>
  <si>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</si>
  <si>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</si>
  <si>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</si>
  <si>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</si>
  <si>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</si>
  <si>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</si>
  <si>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</si>
  <si>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</si>
  <si>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</si>
  <si>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</si>
  <si>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</si>
  <si>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</si>
  <si>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</si>
  <si>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</si>
  <si>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</si>
  <si>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</si>
  <si>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</si>
  <si>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</si>
  <si>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</si>
  <si>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</si>
  <si>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</si>
  <si>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</si>
  <si>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</si>
  <si>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</si>
  <si>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</si>
  <si>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</si>
  <si>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</si>
  <si>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</si>
  <si>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</si>
  <si>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</si>
  <si>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</si>
  <si>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</si>
  <si>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</si>
  <si>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</si>
  <si>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</si>
  <si>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</si>
  <si>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</si>
  <si>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</si>
  <si>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</si>
  <si>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</si>
  <si>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</si>
  <si>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</si>
  <si>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</si>
  <si>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</si>
  <si>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</si>
  <si>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</si>
  <si>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</si>
  <si>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</si>
  <si>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</si>
  <si>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</si>
  <si>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</si>
  <si>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</si>
  <si>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</si>
  <si>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</si>
  <si>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</si>
  <si>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</si>
  <si>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</si>
  <si>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</si>
  <si>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</si>
  <si>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</si>
  <si>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</si>
  <si>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</si>
  <si>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</si>
  <si>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</si>
  <si>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</si>
  <si>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</si>
  <si>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</si>
  <si>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</si>
  <si>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</si>
  <si>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</si>
  <si>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</si>
  <si>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</si>
  <si>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</si>
  <si>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</si>
  <si>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</si>
  <si>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</si>
  <si>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</si>
  <si>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</si>
  <si>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</si>
  <si>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</si>
  <si>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</si>
  <si>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</si>
  <si>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</si>
  <si>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</si>
  <si>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</si>
  <si>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</si>
  <si>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</si>
  <si>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</si>
  <si>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</si>
  <si>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</si>
  <si>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</si>
  <si>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</si>
  <si>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</si>
  <si>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</si>
  <si>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</si>
  <si>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</si>
  <si>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</si>
  <si>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</si>
  <si>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</si>
  <si>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</si>
  <si>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</si>
  <si>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</si>
  <si>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</si>
  <si>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</si>
  <si>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</si>
  <si>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</si>
  <si>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</si>
  <si>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</si>
  <si>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</si>
  <si>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</si>
  <si>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</si>
  <si>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</si>
  <si>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</si>
  <si>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</si>
  <si>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</si>
  <si>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</si>
  <si>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</si>
  <si>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</si>
  <si>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</si>
  <si>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</si>
  <si>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</si>
  <si>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</si>
  <si>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</si>
  <si>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</si>
  <si>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</si>
  <si>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</si>
  <si>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</si>
  <si>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</si>
  <si>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</si>
  <si>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</si>
  <si>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</si>
  <si>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</si>
  <si>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</si>
  <si>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</si>
  <si>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</si>
  <si>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</si>
  <si>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</si>
  <si>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</si>
  <si>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</si>
  <si>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</si>
  <si>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</si>
  <si>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</si>
  <si>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</si>
  <si>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</si>
  <si>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</si>
  <si>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</si>
  <si>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</si>
  <si>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</si>
  <si>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</si>
  <si>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</si>
  <si>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</si>
  <si>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</si>
  <si>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</si>
  <si>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</si>
  <si>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</si>
  <si>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</si>
  <si>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</si>
  <si>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</si>
  <si>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</si>
  <si>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</si>
  <si>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</si>
  <si>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</si>
  <si>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</si>
  <si>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</si>
  <si>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</si>
  <si>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</si>
  <si>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</si>
  <si>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</si>
  <si>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</si>
  <si>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</si>
  <si>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</si>
  <si>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</si>
  <si>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</si>
  <si>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</si>
  <si>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</si>
  <si>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</si>
  <si>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</si>
  <si>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</si>
  <si>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</si>
  <si>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</si>
  <si>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</si>
  <si>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</si>
  <si>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</si>
  <si>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</si>
  <si>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</si>
  <si>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</si>
  <si>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</si>
  <si>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</si>
  <si>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</si>
  <si>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</si>
  <si>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</si>
  <si>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</si>
  <si>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</si>
  <si>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</si>
  <si>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</si>
  <si>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</si>
  <si>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</si>
  <si>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</si>
  <si>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</si>
  <si>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</si>
  <si>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</si>
  <si>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</si>
  <si>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</si>
  <si>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</si>
  <si>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</si>
  <si>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</si>
  <si>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</si>
  <si>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</si>
  <si>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</si>
  <si>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</si>
  <si>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</si>
  <si>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</si>
  <si>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</si>
  <si>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</si>
  <si>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</si>
  <si>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</si>
  <si>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</si>
  <si>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</si>
  <si>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</si>
  <si>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</si>
  <si>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</si>
  <si>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</si>
  <si>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</si>
  <si>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</si>
  <si>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</si>
  <si>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</si>
  <si>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</si>
  <si>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</si>
  <si>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</si>
  <si>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</si>
  <si>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</si>
  <si>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</si>
  <si>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</si>
  <si>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</si>
  <si>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</si>
  <si>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</si>
  <si>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</si>
  <si>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</si>
  <si>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</si>
  <si>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</si>
  <si>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</si>
  <si>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</si>
  <si>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</si>
  <si>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</si>
  <si>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</si>
  <si>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</si>
  <si>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</si>
  <si>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</si>
  <si>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</si>
  <si>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</si>
  <si>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</si>
  <si>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</si>
  <si>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</si>
  <si>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</si>
  <si>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</si>
  <si>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</si>
  <si>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</si>
  <si>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</si>
  <si>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</si>
  <si>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</si>
  <si>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</si>
  <si>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</si>
  <si>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</si>
  <si>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</si>
  <si>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</si>
  <si>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</si>
  <si>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</si>
  <si>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</si>
  <si>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</si>
  <si>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</si>
  <si>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</si>
  <si>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</si>
  <si>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</si>
  <si>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</si>
  <si>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</si>
  <si>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</si>
  <si>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</si>
  <si>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</si>
  <si>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</si>
  <si>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</si>
  <si>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</si>
  <si>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</si>
  <si>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</si>
  <si>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</si>
  <si>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</si>
  <si>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</si>
  <si>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</si>
  <si>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</si>
  <si>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</si>
  <si>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</si>
  <si>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</si>
  <si>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</si>
  <si>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</si>
  <si>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</si>
  <si>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</si>
  <si>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</si>
  <si>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</si>
  <si>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</si>
  <si>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</si>
  <si>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</si>
  <si>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</si>
  <si>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</si>
  <si>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</si>
  <si>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</si>
  <si>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</si>
  <si>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</si>
  <si>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</si>
  <si>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</si>
  <si>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</si>
  <si>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</si>
  <si>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</si>
  <si>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</si>
  <si>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</si>
  <si>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</si>
  <si>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</si>
  <si>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</si>
  <si>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</si>
  <si>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</si>
  <si>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</si>
  <si>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</si>
  <si>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</si>
  <si>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</si>
  <si>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</si>
  <si>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</si>
  <si>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</si>
  <si>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</si>
  <si>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</si>
  <si>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</si>
  <si>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</si>
  <si>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</si>
  <si>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</si>
  <si>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</si>
  <si>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</si>
  <si>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</si>
  <si>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</si>
  <si>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</si>
  <si>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</si>
  <si>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</si>
  <si>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</si>
  <si>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</si>
  <si>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</si>
  <si>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</si>
  <si>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</si>
  <si>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</si>
  <si>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</si>
  <si>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</si>
  <si>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</si>
  <si>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</si>
  <si>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</si>
  <si>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</si>
  <si>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</si>
  <si>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</si>
  <si>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</si>
  <si>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</si>
  <si>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</si>
  <si>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</si>
  <si>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</si>
  <si>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</si>
  <si>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</si>
  <si>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</si>
  <si>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</si>
  <si>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</si>
  <si>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</si>
  <si>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</si>
  <si>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</si>
  <si>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</si>
  <si>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</si>
  <si>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</si>
  <si>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</si>
  <si>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</si>
  <si>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</si>
  <si>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</si>
  <si>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</si>
  <si>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</si>
  <si>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</si>
  <si>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</si>
  <si>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</si>
  <si>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</si>
  <si>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</si>
  <si>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</si>
  <si>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</si>
  <si>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</si>
  <si>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</si>
  <si>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</si>
  <si>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</si>
  <si>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</si>
  <si>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</si>
  <si>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</si>
  <si>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</si>
  <si>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</si>
  <si>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</si>
  <si>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</si>
  <si>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</si>
  <si>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</si>
  <si>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</si>
  <si>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</si>
  <si>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</si>
  <si>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</si>
  <si>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</si>
  <si>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</si>
  <si>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</si>
  <si>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</si>
  <si>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</si>
  <si>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</si>
  <si>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</si>
  <si>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</si>
  <si>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</si>
  <si>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</si>
  <si>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</si>
  <si>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</si>
  <si>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</si>
  <si>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</si>
  <si>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</si>
  <si>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</si>
  <si>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</si>
  <si>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</si>
  <si>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</si>
  <si>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</si>
  <si>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</si>
  <si>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</si>
  <si>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</si>
  <si>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</si>
  <si>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</si>
  <si>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</si>
  <si>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</si>
  <si>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</si>
  <si>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</si>
  <si>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</si>
  <si>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</si>
  <si>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</si>
  <si>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</si>
  <si>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</si>
  <si>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</si>
  <si>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</si>
  <si>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</si>
  <si>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</si>
  <si>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</si>
  <si>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</si>
  <si>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</si>
  <si>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</si>
  <si>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</si>
  <si>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</si>
  <si>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</si>
  <si>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</si>
  <si>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</si>
  <si>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</si>
  <si>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</si>
  <si>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</si>
  <si>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</si>
  <si>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</si>
  <si>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</si>
  <si>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</si>
  <si>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</si>
  <si>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</si>
  <si>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</si>
  <si>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</si>
  <si>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</si>
  <si>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</si>
  <si>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</si>
  <si>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</si>
  <si>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</si>
  <si>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</si>
  <si>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</si>
  <si>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</si>
  <si>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</si>
  <si>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</si>
  <si>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</si>
  <si>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</si>
  <si>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</si>
  <si>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</si>
  <si>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</si>
  <si>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</si>
  <si>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</si>
  <si>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</si>
  <si>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</si>
  <si>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</si>
  <si>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</si>
  <si>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</si>
  <si>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</si>
  <si>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</si>
  <si>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</si>
  <si>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</si>
  <si>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</si>
  <si>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</si>
  <si>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</si>
  <si>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</si>
  <si>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</si>
  <si>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</si>
  <si>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</si>
  <si>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</si>
  <si>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</si>
  <si>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</si>
  <si>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</si>
  <si>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</si>
  <si>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</si>
  <si>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</si>
  <si>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</si>
  <si>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</si>
  <si>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</si>
  <si>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</si>
  <si>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</si>
  <si>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</si>
  <si>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</si>
  <si>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</si>
  <si>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</si>
  <si>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</si>
  <si>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</si>
  <si>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</si>
  <si>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</si>
  <si>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</si>
  <si>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</si>
  <si>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</si>
  <si>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</si>
  <si>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</si>
  <si>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</si>
  <si>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</si>
  <si>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</si>
  <si>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</si>
  <si>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</si>
  <si>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</si>
  <si>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</si>
  <si>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</si>
  <si>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</si>
  <si>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</si>
  <si>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</si>
  <si>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</si>
  <si>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</si>
  <si>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</si>
  <si>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</si>
  <si>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</si>
  <si>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</si>
  <si>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</si>
  <si>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</si>
  <si>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</si>
  <si>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</si>
  <si>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</si>
  <si>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</si>
  <si>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</si>
  <si>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</si>
  <si>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</si>
  <si>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</si>
  <si>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</si>
  <si>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</si>
  <si>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</si>
  <si>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</si>
  <si>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</si>
  <si>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</si>
  <si>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</si>
  <si>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</si>
  <si>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</si>
  <si>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</si>
  <si>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</si>
  <si>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</si>
  <si>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</si>
  <si>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</si>
  <si>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</si>
  <si>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</si>
  <si>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</si>
  <si>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</si>
  <si>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</si>
  <si>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</si>
  <si>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</si>
  <si>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</si>
  <si>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</si>
  <si>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</si>
  <si>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</si>
  <si>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</si>
  <si>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</si>
  <si>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</si>
  <si>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</si>
  <si>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</si>
  <si>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</si>
  <si>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</si>
  <si>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</si>
  <si>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</si>
  <si>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</si>
  <si>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</si>
  <si>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</si>
  <si>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</si>
  <si>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</si>
  <si>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</si>
  <si>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</si>
  <si>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</si>
  <si>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</si>
  <si>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</si>
  <si>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</si>
  <si>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</si>
  <si>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</si>
  <si>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</si>
  <si>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</si>
  <si>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</si>
  <si>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</si>
  <si>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</si>
  <si>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</si>
  <si>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</si>
  <si>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</si>
  <si>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</si>
  <si>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</si>
  <si>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</si>
  <si>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</si>
  <si>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</si>
  <si>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</si>
  <si>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</si>
  <si>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</si>
  <si>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</si>
  <si>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</si>
  <si>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</si>
  <si>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</si>
  <si>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</si>
  <si>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</si>
  <si>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</si>
  <si>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</si>
  <si>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</si>
  <si>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</si>
  <si>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</si>
  <si>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</si>
  <si>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</si>
  <si>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</si>
  <si>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</si>
  <si>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</si>
  <si>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</si>
  <si>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</si>
  <si>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</si>
  <si>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</si>
  <si>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</si>
  <si>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</si>
  <si>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</si>
  <si>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</si>
  <si>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</si>
  <si>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</si>
  <si>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</si>
  <si>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</si>
  <si>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</si>
  <si>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</si>
  <si>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</si>
  <si>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</si>
  <si>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</si>
  <si>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</si>
  <si>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</si>
  <si>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</si>
  <si>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</si>
  <si>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</si>
  <si>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</si>
  <si>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</si>
  <si>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</si>
  <si>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</si>
  <si>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</si>
  <si>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</si>
  <si>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</si>
  <si>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</si>
  <si>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</si>
  <si>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</si>
  <si>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</si>
  <si>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</si>
  <si>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</si>
  <si>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</si>
  <si>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</si>
  <si>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</si>
  <si>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</si>
  <si>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</si>
  <si>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</si>
  <si>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</si>
  <si>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</si>
  <si>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</si>
  <si>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</si>
  <si>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</si>
  <si>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</si>
  <si>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</si>
  <si>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</si>
  <si>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</si>
  <si>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</si>
  <si>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</si>
  <si>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</si>
  <si>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</si>
  <si>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</si>
  <si>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</si>
  <si>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</si>
  <si>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</si>
  <si>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</si>
  <si>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</si>
  <si>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</si>
  <si>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</si>
  <si>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</si>
  <si>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</si>
  <si>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</si>
  <si>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</si>
  <si>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</si>
  <si>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</si>
  <si>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</si>
  <si>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</si>
  <si>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</si>
  <si>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</si>
  <si>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</si>
  <si>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</si>
  <si>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</si>
  <si>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</si>
  <si>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</si>
  <si>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</si>
  <si>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</si>
  <si>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</si>
  <si>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</si>
  <si>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</si>
  <si>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</si>
  <si>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</si>
  <si>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</si>
  <si>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</si>
  <si>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</si>
  <si>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</si>
  <si>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</si>
  <si>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</si>
  <si>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</si>
  <si>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</si>
  <si>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</si>
  <si>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</si>
  <si>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</si>
  <si>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</si>
  <si>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</si>
  <si>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</si>
  <si>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</si>
  <si>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</si>
  <si>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</si>
  <si>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</si>
  <si>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</si>
  <si>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</si>
  <si>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</si>
  <si>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</si>
  <si>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</si>
  <si>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</si>
  <si>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</si>
  <si>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</si>
  <si>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</si>
  <si>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</si>
  <si>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</si>
  <si>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</si>
  <si>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</si>
  <si>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</si>
  <si>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</si>
  <si>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</si>
  <si>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</si>
  <si>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</si>
  <si>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</si>
  <si>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</si>
  <si>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</si>
  <si>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</si>
  <si>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</si>
  <si>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</si>
  <si>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</si>
  <si>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</si>
  <si>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</si>
  <si>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</si>
  <si>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</si>
  <si>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</si>
  <si>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</si>
  <si>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</si>
  <si>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</si>
  <si>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</si>
  <si>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</si>
  <si>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</si>
  <si>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</si>
  <si>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</si>
  <si>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</si>
  <si>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</si>
  <si>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</si>
  <si>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</si>
  <si>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</si>
  <si>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</si>
  <si>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</si>
  <si>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</si>
  <si>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</si>
  <si>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</si>
  <si>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</si>
  <si>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</si>
  <si>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</si>
  <si>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</si>
  <si>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</si>
  <si>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</si>
  <si>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</si>
  <si>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</si>
  <si>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</si>
  <si>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</si>
  <si>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</si>
  <si>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</si>
  <si>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</si>
  <si>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</si>
  <si>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</si>
  <si>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</si>
  <si>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</si>
  <si>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</si>
  <si>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</si>
  <si>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</si>
  <si>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</si>
  <si>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</si>
  <si>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</si>
  <si>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</si>
  <si>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</si>
  <si>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</si>
  <si>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</si>
  <si>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</si>
  <si>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</si>
  <si>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</si>
  <si>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</si>
  <si>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</si>
  <si>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</si>
  <si>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</si>
  <si>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</si>
  <si>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</si>
  <si>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</si>
  <si>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</si>
  <si>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</si>
  <si>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</si>
  <si>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</si>
  <si>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</si>
  <si>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</si>
  <si>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</si>
  <si>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</si>
  <si>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</si>
  <si>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</si>
  <si>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</si>
  <si>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</si>
  <si>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</si>
  <si>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</si>
  <si>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</si>
  <si>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</si>
  <si>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</si>
  <si>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</si>
  <si>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</si>
  <si>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</si>
  <si>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</si>
  <si>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</si>
  <si>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</si>
  <si>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</si>
  <si>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</si>
  <si>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</si>
  <si>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</si>
  <si>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</si>
  <si>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</si>
  <si>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</si>
  <si>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</si>
  <si>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</si>
  <si>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</si>
  <si>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</si>
  <si>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</si>
  <si>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</si>
  <si>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</si>
  <si>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</si>
  <si>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</si>
  <si>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</si>
  <si>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</si>
  <si>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</si>
  <si>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</si>
  <si>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</si>
  <si>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</si>
  <si>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</si>
  <si>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</si>
  <si>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</si>
  <si>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</si>
  <si>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</si>
  <si>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</si>
  <si>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</si>
  <si>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</si>
  <si>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</si>
  <si>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</si>
  <si>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</si>
  <si>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</si>
  <si>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</si>
  <si>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</si>
  <si>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</si>
  <si>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</si>
  <si>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</si>
  <si>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</si>
  <si>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</si>
  <si>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</si>
  <si>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</si>
  <si>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</si>
  <si>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</si>
  <si>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</si>
  <si>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</si>
  <si>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</si>
  <si>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</si>
  <si>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</si>
  <si>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</si>
  <si>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</si>
  <si>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</si>
  <si>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</si>
  <si>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</si>
  <si>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</si>
  <si>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</si>
  <si>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</si>
  <si>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</si>
  <si>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</si>
  <si>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</si>
  <si>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</si>
  <si>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</si>
  <si>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</si>
  <si>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</si>
  <si>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</si>
  <si>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</si>
  <si>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</si>
  <si>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</si>
  <si>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</si>
  <si>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</si>
  <si>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</si>
  <si>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</si>
  <si>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</si>
  <si>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</si>
  <si>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</si>
  <si>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</si>
  <si>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</si>
  <si>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</si>
  <si>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</si>
  <si>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</si>
  <si>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</si>
  <si>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</si>
  <si>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</si>
  <si>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</si>
  <si>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</si>
  <si>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</si>
  <si>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</si>
  <si>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</si>
  <si>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</si>
  <si>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</si>
  <si>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</si>
  <si>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</si>
  <si>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</si>
  <si>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</si>
  <si>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</si>
  <si>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</si>
  <si>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</si>
  <si>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</si>
  <si>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</si>
  <si>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</si>
  <si>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</si>
  <si>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</si>
  <si>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</si>
  <si>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</si>
  <si>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</si>
  <si>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</si>
  <si>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</si>
  <si>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</si>
  <si>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</si>
  <si>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</si>
  <si>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</si>
  <si>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</si>
  <si>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</si>
  <si>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</si>
  <si>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</si>
  <si>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</si>
  <si>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</si>
  <si>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</si>
  <si>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</si>
  <si>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</si>
  <si>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</si>
  <si>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</si>
  <si>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</si>
  <si>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</si>
  <si>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</si>
  <si>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</si>
  <si>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</si>
  <si>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</si>
  <si>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</si>
  <si>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</si>
  <si>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</si>
  <si>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</si>
  <si>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</si>
  <si>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</si>
  <si>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</si>
  <si>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</si>
  <si>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</si>
  <si>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</si>
  <si>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</si>
  <si>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</si>
  <si>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</si>
  <si>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</si>
  <si>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</si>
  <si>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</si>
  <si>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</si>
  <si>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</si>
  <si>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</si>
  <si>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</si>
  <si>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</si>
  <si>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</si>
  <si>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</si>
  <si>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</si>
  <si>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</si>
  <si>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</si>
  <si>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</si>
  <si>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</si>
  <si>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</si>
  <si>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</si>
  <si>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</si>
  <si>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</si>
  <si>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</si>
  <si>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</si>
  <si>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</si>
  <si>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</si>
  <si>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</si>
  <si>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</si>
  <si>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</si>
  <si>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</si>
  <si>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</si>
  <si>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</si>
  <si>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</si>
  <si>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</si>
  <si>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</si>
  <si>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</si>
  <si>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</si>
  <si>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</si>
  <si>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</si>
  <si>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</si>
  <si>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</si>
  <si>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</si>
  <si>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</si>
  <si>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</si>
  <si>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</si>
  <si>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</si>
  <si>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</si>
  <si>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</si>
  <si>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</si>
  <si>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</si>
  <si>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</si>
  <si>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</si>
  <si>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</si>
  <si>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</si>
  <si>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</si>
  <si>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</si>
  <si>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</si>
  <si>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</si>
  <si>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</si>
  <si>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</si>
  <si>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</si>
  <si>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</si>
  <si>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</si>
  <si>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</si>
  <si>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</si>
  <si>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</si>
  <si>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</si>
  <si>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</si>
  <si>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</si>
  <si>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</si>
  <si>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</si>
  <si>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</si>
  <si>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</si>
  <si>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</si>
  <si>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</si>
  <si>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</si>
  <si>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</si>
  <si>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</si>
  <si>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</si>
  <si>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</si>
  <si>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</si>
  <si>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</si>
  <si>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</si>
  <si>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</si>
  <si>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</si>
  <si>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</si>
  <si>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</si>
  <si>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</si>
  <si>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</si>
  <si>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</si>
  <si>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</si>
  <si>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</si>
  <si>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</si>
  <si>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</si>
  <si>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</si>
  <si>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</si>
  <si>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</si>
  <si>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</si>
  <si>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</si>
  <si>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</si>
  <si>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</si>
  <si>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</si>
  <si>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</si>
  <si>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</si>
  <si>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</si>
  <si>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</si>
  <si>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</si>
  <si>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</si>
  <si>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</si>
  <si>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</si>
  <si>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</si>
  <si>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</si>
  <si>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</si>
  <si>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</si>
  <si>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</si>
  <si>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</si>
  <si>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</si>
  <si>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</si>
  <si>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</si>
  <si>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</si>
  <si>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</si>
  <si>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</si>
  <si>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</si>
  <si>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</si>
  <si>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</si>
  <si>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</si>
  <si>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</si>
  <si>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</si>
  <si>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</si>
  <si>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</si>
  <si>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</si>
  <si>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</si>
  <si>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</si>
  <si>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</si>
  <si>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</si>
  <si>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</si>
  <si>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</si>
  <si>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</si>
  <si>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</si>
  <si>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</si>
  <si>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</si>
  <si>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</si>
  <si>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</si>
  <si>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</si>
  <si>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</si>
  <si>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</si>
  <si>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</si>
  <si>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</si>
  <si>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</si>
  <si>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</si>
  <si>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</si>
  <si>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</si>
  <si>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</si>
  <si>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</si>
  <si>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</si>
  <si>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</si>
  <si>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</si>
  <si>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</si>
  <si>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</si>
  <si>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</si>
  <si>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</si>
  <si>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</si>
  <si>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</si>
  <si>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</si>
  <si>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</si>
  <si>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</si>
  <si>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</si>
  <si>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</si>
  <si>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</si>
  <si>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</si>
  <si>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</si>
  <si>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</si>
  <si>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</si>
  <si>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</si>
  <si>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</si>
  <si>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</si>
  <si>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</si>
  <si>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</si>
  <si>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</si>
  <si>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</si>
  <si>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</si>
  <si>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</si>
  <si>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</si>
  <si>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</si>
  <si>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</si>
  <si>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</si>
  <si>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</si>
  <si>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</si>
  <si>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</si>
  <si>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</si>
  <si>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</si>
  <si>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</si>
  <si>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</si>
  <si>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</si>
  <si>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</si>
  <si>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</si>
  <si>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</si>
  <si>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</si>
  <si>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</si>
  <si>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</si>
  <si>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</si>
  <si>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</si>
  <si>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</si>
  <si>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</si>
  <si>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</si>
  <si>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</si>
  <si>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</si>
  <si>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</si>
  <si>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</si>
  <si>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</si>
  <si>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</si>
  <si>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</si>
  <si>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</si>
  <si>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</si>
  <si>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</si>
  <si>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</si>
  <si>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</si>
  <si>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</si>
  <si>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</si>
  <si>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</si>
  <si>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</si>
  <si>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</si>
  <si>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</si>
  <si>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</si>
  <si>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</si>
  <si>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</si>
  <si>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</si>
  <si>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</si>
  <si>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</si>
  <si>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</si>
  <si>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</si>
  <si>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</si>
  <si>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</si>
  <si>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</si>
  <si>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</si>
  <si>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</si>
  <si>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</si>
  <si>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</si>
  <si>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</si>
  <si>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</si>
  <si>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</si>
  <si>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</si>
  <si>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</si>
  <si>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</si>
  <si>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</si>
  <si>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</si>
  <si>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</si>
  <si>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</si>
  <si>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</si>
  <si>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</si>
  <si>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</si>
  <si>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</si>
  <si>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</si>
  <si>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</si>
  <si>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</si>
  <si>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</si>
  <si>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</si>
  <si>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</si>
  <si>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</si>
  <si>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</si>
  <si>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</si>
  <si>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</si>
  <si>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</si>
  <si>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</si>
  <si>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</si>
  <si>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</si>
  <si>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</si>
  <si>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</si>
  <si>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</si>
  <si>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</si>
  <si>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</si>
  <si>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</si>
  <si>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</si>
  <si>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</si>
  <si>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</si>
  <si>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</si>
  <si>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</si>
  <si>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</si>
  <si>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</si>
  <si>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</si>
  <si>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</si>
  <si>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</si>
  <si>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</si>
  <si>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</si>
  <si>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</si>
  <si>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</si>
  <si>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</si>
  <si>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</si>
  <si>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</si>
  <si>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</si>
  <si>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</si>
  <si>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</si>
  <si>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</si>
  <si>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</si>
  <si>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</si>
  <si>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</si>
  <si>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</si>
  <si>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</si>
  <si>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</si>
  <si>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</si>
  <si>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</si>
  <si>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</si>
  <si>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</si>
  <si>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</si>
  <si>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</si>
  <si>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</si>
  <si>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</si>
  <si>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</si>
  <si>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</si>
  <si>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</si>
  <si>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</si>
  <si>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</si>
  <si>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</si>
  <si>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</si>
  <si>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</si>
  <si>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</si>
  <si>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</si>
  <si>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</si>
  <si>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</si>
  <si>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</si>
  <si>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</si>
  <si>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</si>
  <si>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</si>
  <si>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</si>
  <si>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</si>
  <si>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</si>
  <si>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</si>
  <si>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</si>
  <si>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</si>
  <si>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</si>
  <si>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</si>
  <si>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</si>
  <si>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</si>
  <si>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</si>
  <si>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</si>
  <si>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</si>
  <si>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</si>
  <si>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</si>
  <si>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</si>
  <si>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</si>
  <si>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</si>
  <si>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</si>
  <si>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</si>
  <si>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</si>
  <si>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</si>
  <si>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</si>
  <si>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</si>
  <si>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</si>
  <si>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</si>
  <si>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</si>
  <si>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</si>
  <si>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</si>
  <si>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</si>
  <si>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</si>
  <si>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</si>
  <si>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</si>
  <si>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</si>
  <si>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</si>
  <si>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</si>
  <si>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</si>
  <si>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</si>
  <si>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</si>
  <si>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</si>
  <si>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</si>
  <si>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</si>
  <si>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</si>
  <si>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</si>
  <si>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</si>
  <si>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</si>
  <si>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</si>
  <si>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</si>
  <si>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</si>
  <si>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</si>
  <si>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</si>
  <si>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</si>
  <si>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</si>
  <si>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</si>
  <si>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</si>
  <si>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</si>
  <si>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</si>
  <si>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</si>
  <si>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</si>
  <si>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</si>
  <si>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</si>
  <si>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</si>
  <si>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</si>
  <si>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</si>
  <si>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</si>
  <si>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</si>
  <si>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</si>
  <si>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</si>
  <si>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</si>
  <si>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</si>
  <si>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</si>
  <si>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</si>
  <si>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</si>
  <si>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</si>
  <si>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</si>
  <si>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</si>
  <si>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</si>
  <si>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</si>
  <si>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</si>
  <si>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</si>
  <si>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</si>
  <si>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</si>
  <si>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</si>
  <si>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</si>
  <si>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</si>
  <si>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</si>
  <si>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</si>
  <si>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</si>
  <si>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</si>
  <si>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</si>
  <si>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</si>
  <si>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</si>
  <si>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</si>
  <si>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</si>
  <si>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</si>
  <si>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</si>
  <si>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</si>
  <si>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</si>
  <si>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</si>
  <si>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</si>
  <si>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</si>
  <si>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</si>
  <si>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</si>
  <si>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</si>
  <si>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</si>
  <si>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</si>
  <si>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</si>
  <si>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</si>
  <si>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</si>
  <si>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</si>
  <si>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</si>
  <si>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</si>
  <si>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</si>
  <si>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</si>
  <si>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</si>
  <si>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</si>
  <si>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</si>
  <si>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</si>
  <si>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</si>
  <si>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</si>
  <si>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</si>
  <si>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</si>
  <si>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</si>
  <si>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</si>
  <si>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</si>
  <si>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</si>
  <si>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</si>
  <si>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</si>
  <si>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</si>
  <si>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</si>
  <si>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</si>
  <si>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</si>
  <si>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</si>
  <si>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</si>
  <si>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</si>
  <si>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</si>
  <si>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</si>
  <si>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</si>
  <si>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</si>
  <si>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</si>
  <si>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</si>
  <si>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</si>
  <si>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</si>
  <si>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</si>
  <si>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</si>
  <si>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</si>
  <si>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</si>
  <si>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</si>
  <si>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</si>
  <si>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</si>
  <si>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</si>
  <si>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</si>
  <si>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</si>
  <si>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</si>
  <si>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</si>
  <si>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</si>
  <si>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</si>
  <si>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</si>
  <si>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</si>
  <si>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</si>
  <si>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</si>
  <si>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</si>
  <si>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</si>
  <si>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</si>
  <si>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</si>
  <si>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</si>
  <si>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</si>
  <si>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</si>
  <si>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</si>
  <si>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</si>
  <si>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</si>
  <si>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</si>
  <si>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</si>
  <si>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</si>
  <si>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</si>
  <si>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</si>
  <si>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</si>
  <si>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</si>
  <si>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</si>
  <si>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</si>
  <si>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</si>
  <si>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</si>
  <si>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</si>
  <si>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</si>
  <si>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</si>
  <si>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</si>
  <si>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</si>
  <si>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</si>
  <si>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</si>
  <si>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</si>
  <si>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</si>
  <si>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</si>
  <si>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</si>
  <si>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</si>
  <si>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</si>
  <si>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</si>
  <si>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</si>
  <si>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</si>
  <si>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</si>
  <si>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</si>
  <si>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</si>
  <si>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</si>
  <si>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</si>
  <si>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</si>
  <si>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</si>
  <si>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</si>
  <si>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</si>
  <si>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</si>
  <si>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</si>
  <si>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</si>
  <si>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</si>
  <si>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</si>
  <si>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</si>
  <si>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</si>
  <si>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</si>
  <si>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</si>
  <si>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</si>
  <si>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</si>
  <si>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</si>
  <si>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</si>
  <si>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</si>
  <si>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</si>
  <si>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</si>
  <si>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</si>
  <si>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</si>
  <si>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</si>
  <si>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</si>
  <si>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</si>
  <si>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</si>
  <si>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</si>
  <si>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</si>
  <si>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</si>
  <si>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</si>
  <si>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</si>
  <si>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</si>
  <si>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</si>
  <si>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</si>
  <si>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</si>
  <si>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</si>
  <si>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</si>
  <si>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</si>
  <si>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</si>
  <si>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</si>
  <si>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</si>
  <si>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</si>
  <si>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</si>
  <si>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</si>
  <si>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</si>
  <si>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</si>
  <si>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</si>
  <si>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</si>
  <si>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</si>
  <si>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</si>
  <si>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</si>
  <si>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</si>
  <si>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</si>
  <si>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</si>
  <si>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</si>
  <si>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</si>
  <si>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</si>
  <si>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</si>
  <si>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</si>
  <si>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</si>
  <si>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</si>
  <si>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</si>
  <si>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</si>
  <si>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</si>
  <si>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</si>
  <si>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</si>
  <si>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</si>
  <si>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</si>
  <si>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</si>
  <si>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</si>
  <si>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</si>
  <si>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</si>
  <si>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</si>
  <si>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</si>
  <si>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</si>
  <si>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</si>
  <si>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</si>
  <si>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</si>
  <si>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</si>
  <si>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</si>
  <si>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</si>
  <si>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</si>
  <si>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</si>
  <si>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</si>
  <si>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</si>
  <si>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</si>
  <si>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</si>
  <si>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</si>
  <si>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</si>
  <si>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</si>
  <si>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</si>
  <si>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</si>
  <si>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</si>
  <si>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</si>
  <si>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</si>
  <si>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</si>
  <si>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</si>
  <si>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</si>
  <si>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</si>
  <si>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</si>
  <si>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</si>
  <si>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</si>
  <si>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</si>
  <si>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</si>
  <si>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</si>
  <si>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</si>
  <si>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</si>
  <si>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</si>
  <si>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</si>
  <si>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</si>
  <si>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</si>
  <si>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</si>
  <si>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</si>
  <si>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</si>
  <si>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</si>
  <si>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</si>
  <si>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</si>
  <si>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</si>
  <si>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</si>
  <si>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</si>
  <si>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</si>
  <si>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</si>
  <si>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</si>
  <si>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</si>
  <si>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</si>
  <si>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</si>
  <si>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</si>
  <si>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</si>
  <si>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</si>
  <si>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</si>
  <si>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</si>
  <si>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</si>
  <si>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</si>
  <si>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</si>
  <si>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</si>
  <si>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</si>
  <si>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</si>
  <si>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</si>
  <si>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</si>
  <si>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</si>
  <si>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</si>
  <si>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</si>
  <si>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</si>
  <si>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</si>
  <si>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</si>
  <si>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</si>
  <si>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</si>
  <si>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</si>
  <si>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</si>
  <si>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</si>
  <si>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</si>
  <si>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</si>
  <si>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</si>
  <si>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</si>
  <si>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</si>
  <si>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</si>
  <si>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</si>
  <si>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</si>
  <si>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</si>
  <si>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</si>
  <si>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</si>
  <si>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</si>
  <si>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</si>
  <si>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</si>
  <si>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</si>
  <si>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</si>
  <si>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</si>
  <si>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</si>
  <si>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</si>
  <si>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</si>
  <si>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</si>
  <si>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</si>
  <si>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</si>
  <si>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</si>
  <si>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</si>
  <si>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</si>
  <si>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</si>
  <si>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</si>
  <si>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</si>
  <si>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</si>
  <si>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</si>
  <si>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</si>
  <si>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</si>
  <si>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</si>
  <si>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</si>
  <si>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</si>
  <si>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</si>
  <si>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</si>
  <si>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</si>
  <si>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</si>
  <si>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</si>
  <si>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</si>
  <si>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</si>
  <si>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</si>
  <si>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</si>
  <si>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</si>
  <si>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</si>
  <si>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</si>
  <si>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</si>
  <si>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</si>
  <si>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</si>
  <si>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</si>
  <si>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</si>
  <si>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</si>
  <si>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</si>
  <si>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</si>
  <si>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</si>
  <si>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</si>
  <si>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</si>
  <si>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</si>
  <si>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</si>
  <si>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</si>
  <si>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</si>
  <si>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</si>
  <si>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</si>
  <si>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</si>
  <si>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</si>
  <si>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</si>
  <si>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</si>
  <si>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</si>
  <si>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</si>
  <si>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</si>
  <si>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</si>
  <si>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</si>
  <si>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</si>
  <si>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</si>
  <si>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</si>
  <si>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</si>
  <si>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</si>
  <si>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</si>
  <si>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</si>
  <si>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</si>
  <si>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</si>
  <si>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</si>
  <si>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</si>
  <si>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</si>
  <si>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</si>
  <si>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</si>
  <si>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</si>
  <si>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</si>
  <si>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</si>
  <si>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</si>
  <si>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</si>
  <si>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</si>
  <si>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</si>
  <si>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</si>
  <si>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</si>
  <si>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</si>
  <si>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</si>
  <si>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</si>
  <si>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</si>
  <si>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</si>
  <si>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</si>
  <si>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</si>
  <si>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</si>
  <si>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</si>
  <si>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</si>
  <si>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</si>
  <si>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</si>
  <si>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</si>
  <si>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</si>
  <si>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</si>
  <si>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</si>
  <si>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</si>
  <si>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</si>
  <si>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</si>
  <si>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</si>
  <si>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</si>
  <si>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</si>
  <si>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</si>
  <si>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</si>
  <si>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</si>
  <si>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</si>
  <si>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</si>
  <si>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</si>
  <si>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</si>
  <si>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</si>
  <si>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</si>
  <si>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</si>
  <si>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</si>
  <si>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</si>
  <si>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</si>
  <si>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</si>
  <si>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</si>
  <si>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</si>
  <si>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</si>
  <si>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</si>
  <si>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</si>
  <si>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</si>
  <si>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</si>
  <si>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</si>
  <si>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</si>
  <si>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</si>
  <si>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</si>
  <si>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</si>
  <si>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</si>
  <si>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</si>
  <si>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</si>
  <si>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</si>
  <si>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</si>
  <si>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</si>
  <si>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</si>
  <si>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</si>
  <si>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</si>
  <si>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</si>
  <si>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</si>
  <si>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</si>
  <si>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</si>
  <si>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</si>
  <si>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</si>
  <si>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</si>
  <si>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</si>
  <si>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</si>
  <si>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</si>
  <si>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</si>
  <si>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</si>
  <si>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</si>
  <si>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</si>
  <si>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</si>
  <si>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</si>
  <si>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</si>
  <si>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</si>
  <si>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</si>
  <si>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</si>
  <si>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</si>
  <si>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</si>
  <si>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</si>
  <si>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</si>
  <si>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</si>
  <si>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</si>
  <si>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</si>
  <si>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</si>
  <si>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</si>
  <si>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</si>
  <si>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</si>
  <si>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</si>
  <si>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</si>
  <si>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</si>
  <si>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</si>
  <si>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</si>
  <si>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</si>
  <si>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</si>
  <si>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</si>
  <si>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</si>
  <si>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</si>
  <si>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</si>
  <si>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</si>
  <si>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</si>
  <si>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</si>
  <si>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</si>
  <si>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</si>
  <si>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</si>
  <si>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</si>
  <si>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</si>
  <si>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</si>
  <si>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</si>
  <si>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</si>
  <si>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</si>
  <si>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</si>
  <si>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</si>
  <si>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</si>
  <si>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</si>
  <si>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</si>
  <si>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</si>
  <si>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</si>
  <si>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</si>
  <si>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</si>
  <si>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</si>
  <si>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</si>
  <si>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</si>
  <si>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</si>
  <si>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</si>
  <si>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</si>
  <si>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</si>
  <si>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</si>
  <si>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</si>
  <si>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</si>
  <si>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</si>
  <si>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</si>
  <si>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</si>
  <si>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</si>
  <si>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</si>
  <si>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</si>
  <si>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</si>
  <si>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</si>
  <si>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</si>
  <si>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</si>
  <si>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</si>
  <si>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</si>
  <si>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</si>
  <si>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</si>
  <si>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</si>
  <si>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</si>
  <si>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</si>
  <si>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</si>
  <si>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</si>
  <si>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</si>
  <si>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</si>
  <si>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</si>
  <si>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</si>
  <si>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</si>
  <si>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</si>
  <si>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</si>
  <si>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</si>
  <si>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</si>
  <si>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</si>
  <si>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</si>
  <si>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</si>
  <si>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</si>
  <si>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</si>
  <si>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</si>
  <si>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</si>
  <si>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</si>
  <si>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</si>
  <si>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</si>
  <si>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</si>
  <si>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</si>
  <si>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</si>
  <si>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</si>
  <si>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</si>
  <si>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</si>
  <si>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</si>
  <si>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</si>
  <si>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</si>
  <si>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</si>
  <si>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</si>
  <si>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</si>
  <si>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</si>
  <si>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</si>
  <si>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</si>
  <si>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</si>
  <si>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</si>
  <si>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</si>
  <si>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</si>
  <si>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</si>
  <si>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</si>
  <si>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</si>
  <si>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</si>
  <si>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</si>
  <si>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</si>
  <si>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</si>
  <si>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</si>
  <si>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</si>
  <si>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</si>
  <si>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</si>
  <si>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</si>
  <si>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</si>
  <si>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</si>
  <si>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</si>
  <si>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</si>
  <si>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</si>
  <si>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</si>
  <si>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</si>
  <si>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</si>
  <si>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</si>
  <si>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</si>
  <si>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</si>
  <si>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</si>
  <si>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</si>
  <si>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</si>
  <si>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</si>
  <si>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</si>
  <si>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</si>
  <si>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</si>
  <si>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</si>
  <si>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</si>
  <si>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</si>
  <si>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</si>
  <si>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</si>
  <si>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</si>
  <si>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</si>
  <si>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</si>
  <si>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</si>
  <si>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</si>
  <si>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</si>
  <si>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</si>
  <si>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</si>
  <si>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</si>
  <si>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</si>
  <si>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</si>
  <si>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</si>
  <si>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</si>
  <si>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</si>
  <si>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</si>
  <si>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</si>
  <si>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</si>
  <si>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</si>
  <si>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</si>
  <si>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</si>
  <si>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</si>
  <si>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</si>
  <si>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</si>
  <si>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</si>
  <si>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</si>
  <si>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</si>
  <si>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</si>
  <si>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</si>
  <si>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</si>
  <si>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</si>
  <si>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</si>
  <si>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</si>
  <si>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</si>
  <si>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</si>
  <si>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</si>
  <si>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</si>
  <si>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</si>
  <si>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</si>
  <si>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</si>
  <si>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</si>
  <si>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</si>
  <si>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</si>
  <si>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</si>
  <si>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</si>
  <si>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</si>
  <si>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</si>
  <si>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</si>
  <si>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</si>
  <si>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</si>
  <si>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</si>
  <si>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</si>
  <si>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</si>
  <si>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</si>
  <si>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</si>
  <si>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</si>
  <si>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</si>
  <si>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</si>
  <si>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</si>
  <si>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</si>
  <si>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</si>
  <si>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</si>
  <si>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</si>
  <si>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</si>
  <si>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</si>
  <si>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</si>
  <si>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</si>
  <si>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</si>
  <si>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</si>
  <si>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</si>
  <si>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</si>
  <si>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</si>
  <si>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</si>
  <si>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</si>
  <si>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</si>
  <si>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</si>
  <si>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</si>
  <si>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</si>
  <si>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</si>
  <si>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</si>
  <si>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</si>
  <si>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</si>
  <si>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</si>
  <si>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</si>
  <si>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</si>
  <si>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</si>
  <si>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</si>
  <si>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</si>
  <si>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</si>
  <si>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</si>
  <si>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</si>
  <si>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</si>
  <si>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</si>
  <si>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</si>
  <si>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</si>
  <si>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</si>
  <si>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</si>
  <si>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</si>
  <si>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</si>
  <si>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</si>
  <si>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</si>
  <si>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</si>
  <si>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</si>
  <si>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</si>
  <si>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</si>
  <si>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</si>
  <si>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</si>
  <si>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</si>
  <si>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</si>
  <si>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</si>
  <si>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</si>
  <si>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</si>
  <si>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</si>
  <si>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</si>
  <si>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</si>
  <si>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</si>
  <si>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</si>
  <si>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</si>
  <si>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</si>
  <si>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</si>
  <si>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</si>
  <si>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</si>
  <si>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</si>
  <si>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</si>
  <si>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</si>
  <si>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</si>
  <si>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</si>
  <si>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</si>
  <si>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</si>
  <si>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</si>
  <si>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</si>
  <si>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</si>
  <si>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</si>
  <si>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</si>
  <si>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</si>
  <si>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</si>
  <si>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</si>
  <si>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</si>
  <si>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</si>
  <si>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</si>
  <si>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</si>
  <si>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</si>
  <si>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</si>
  <si>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</si>
  <si>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</si>
  <si>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</si>
  <si>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</si>
  <si>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</si>
  <si>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</si>
  <si>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</si>
  <si>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</si>
  <si>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</si>
  <si>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</si>
  <si>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</si>
  <si>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</si>
  <si>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</si>
  <si>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</si>
  <si>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</si>
  <si>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</si>
  <si>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</si>
  <si>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</si>
  <si>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</si>
  <si>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</si>
  <si>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</si>
  <si>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</si>
  <si>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</si>
  <si>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</si>
  <si>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</si>
  <si>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</si>
  <si>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</si>
  <si>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</si>
  <si>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</si>
  <si>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</si>
  <si>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</si>
  <si>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</si>
  <si>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</si>
  <si>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</si>
  <si>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</si>
  <si>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</si>
  <si>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</si>
  <si>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</si>
  <si>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</si>
  <si>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</si>
  <si>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</si>
  <si>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</si>
  <si>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</si>
  <si>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</si>
  <si>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</si>
  <si>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</si>
  <si>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</si>
  <si>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</si>
  <si>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</si>
  <si>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</si>
  <si>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</si>
  <si>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</si>
  <si>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</si>
  <si>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</si>
  <si>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</si>
  <si>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</si>
  <si>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</si>
  <si>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</si>
  <si>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</si>
  <si>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</si>
  <si>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</si>
  <si>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</si>
  <si>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</si>
  <si>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</si>
  <si>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</si>
  <si>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</si>
  <si>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</si>
  <si>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</si>
  <si>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</si>
  <si>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</si>
  <si>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</si>
  <si>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</si>
  <si>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</si>
  <si>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</si>
  <si>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</si>
  <si>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</si>
  <si>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</si>
  <si>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</si>
  <si>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</si>
  <si>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</si>
  <si>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</si>
  <si>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</si>
  <si>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</si>
  <si>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</si>
  <si>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</si>
  <si>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</si>
  <si>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</si>
  <si>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</si>
  <si>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</si>
  <si>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</si>
  <si>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</si>
  <si>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</si>
  <si>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</si>
  <si>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</si>
  <si>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</si>
  <si>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</si>
  <si>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</si>
  <si>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</si>
  <si>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</si>
  <si>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</si>
  <si>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</si>
  <si>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</si>
  <si>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</si>
  <si>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</si>
  <si>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</si>
  <si>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</si>
  <si>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</si>
  <si>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</si>
  <si>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</si>
  <si>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</si>
  <si>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</si>
  <si>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</si>
  <si>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</si>
  <si>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</si>
  <si>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</si>
  <si>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</si>
  <si>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</si>
  <si>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</si>
  <si>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</si>
  <si>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</si>
  <si>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</si>
  <si>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</si>
  <si>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</si>
  <si>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</si>
  <si>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</si>
  <si>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</si>
  <si>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</si>
  <si>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</si>
  <si>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</si>
  <si>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</si>
  <si>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</si>
  <si>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</si>
  <si>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</si>
  <si>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</si>
  <si>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</si>
  <si>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</si>
  <si>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</si>
  <si>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</si>
  <si>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</si>
  <si>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</si>
  <si>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</si>
  <si>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</si>
  <si>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</si>
  <si>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</si>
  <si>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</si>
  <si>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</si>
  <si>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</si>
  <si>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</si>
  <si>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</si>
  <si>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</si>
  <si>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</si>
  <si>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</si>
  <si>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</si>
  <si>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</si>
  <si>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</si>
  <si>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</si>
  <si>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</si>
  <si>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</si>
  <si>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</si>
  <si>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</si>
  <si>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</si>
  <si>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</si>
  <si>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</si>
  <si>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</si>
  <si>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</si>
  <si>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</si>
  <si>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</si>
  <si>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</si>
  <si>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</si>
  <si>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</si>
  <si>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</si>
  <si>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</si>
  <si>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</si>
  <si>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</si>
  <si>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</si>
  <si>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</si>
  <si>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</si>
  <si>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</si>
  <si>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</si>
  <si>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</si>
  <si>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</si>
  <si>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</si>
  <si>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</si>
  <si>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</si>
  <si>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</si>
  <si>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</si>
  <si>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</si>
  <si>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</si>
  <si>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</si>
  <si>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</si>
  <si>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</si>
  <si>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</si>
  <si>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</si>
  <si>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</si>
  <si>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</si>
  <si>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</si>
  <si>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</si>
  <si>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</si>
  <si>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</si>
  <si>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</si>
  <si>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</si>
  <si>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</si>
  <si>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</si>
  <si>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</si>
  <si>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</si>
  <si>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</si>
  <si>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</si>
  <si>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</si>
  <si>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</si>
  <si>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</si>
  <si>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</si>
  <si>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</si>
  <si>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</si>
  <si>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</si>
  <si>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</si>
  <si>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</si>
  <si>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</si>
  <si>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</si>
  <si>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</si>
  <si>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</si>
  <si>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</si>
  <si>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</si>
  <si>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</si>
  <si>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</si>
  <si>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</si>
  <si>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</si>
  <si>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</si>
  <si>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</si>
  <si>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</si>
  <si>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</si>
  <si>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</si>
  <si>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</si>
  <si>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</si>
  <si>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</si>
  <si>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</si>
  <si>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</si>
  <si>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</si>
  <si>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</si>
  <si>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</si>
  <si>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</si>
  <si>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</si>
  <si>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</si>
  <si>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</si>
  <si>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</si>
  <si>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</si>
  <si>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</si>
  <si>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</si>
  <si>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</si>
  <si>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</si>
  <si>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</si>
  <si>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</si>
  <si>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</si>
  <si>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</si>
  <si>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</si>
  <si>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</si>
  <si>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</si>
  <si>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</si>
  <si>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</si>
  <si>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</si>
  <si>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</si>
  <si>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</si>
  <si>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</si>
  <si>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</si>
  <si>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</si>
  <si>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</si>
  <si>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</si>
  <si>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</si>
  <si>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</si>
  <si>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</si>
  <si>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</si>
  <si>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</si>
  <si>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</si>
  <si>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</si>
  <si>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</si>
  <si>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</si>
  <si>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</si>
  <si>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</si>
  <si>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</si>
  <si>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</si>
  <si>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</si>
  <si>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</si>
  <si>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</si>
  <si>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</si>
  <si>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</si>
  <si>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</si>
  <si>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</si>
  <si>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</si>
  <si>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</si>
  <si>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</si>
  <si>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</si>
  <si>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</si>
  <si>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</si>
  <si>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</si>
  <si>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</si>
  <si>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</si>
  <si>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</si>
  <si>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</si>
  <si>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</si>
  <si>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</si>
  <si>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</si>
  <si>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</si>
  <si>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</si>
  <si>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</si>
  <si>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</si>
  <si>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</si>
  <si>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</si>
  <si>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</si>
  <si>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</si>
  <si>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</si>
  <si>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</si>
  <si>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</si>
  <si>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</si>
  <si>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</si>
  <si>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</si>
  <si>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</si>
  <si>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</si>
  <si>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</si>
  <si>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</si>
  <si>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</si>
  <si>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</si>
  <si>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</si>
  <si>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</si>
  <si>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</si>
  <si>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</si>
  <si>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</si>
  <si>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</si>
  <si>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</si>
  <si>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</si>
  <si>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</si>
  <si>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</si>
  <si>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</si>
  <si>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</si>
  <si>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</si>
  <si>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</si>
  <si>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</si>
  <si>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</si>
  <si>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</si>
  <si>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</si>
  <si>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</si>
  <si>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</si>
  <si>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</si>
  <si>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</si>
  <si>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</si>
  <si>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</si>
  <si>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</si>
  <si>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</si>
  <si>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</si>
  <si>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</si>
  <si>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</si>
  <si>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</si>
  <si>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</si>
  <si>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</si>
  <si>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</si>
  <si>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</si>
  <si>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</si>
  <si>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</si>
  <si>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</si>
  <si>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</si>
  <si>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</si>
  <si>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</si>
  <si>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</si>
  <si>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</si>
  <si>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</si>
  <si>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</si>
  <si>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</si>
  <si>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</si>
  <si>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</si>
  <si>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</si>
  <si>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</si>
  <si>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</si>
  <si>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</si>
  <si>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</si>
  <si>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</si>
  <si>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</si>
  <si>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</si>
  <si>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</si>
  <si>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</si>
  <si>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</si>
  <si>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</si>
  <si>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</si>
  <si>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</si>
  <si>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</si>
  <si>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</si>
  <si>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</si>
  <si>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</si>
  <si>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</si>
  <si>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</si>
  <si>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</si>
  <si>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</si>
  <si>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</si>
  <si>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</si>
  <si>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</si>
  <si>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</si>
  <si>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</si>
  <si>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</si>
  <si>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</si>
  <si>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</si>
  <si>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</si>
  <si>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</si>
  <si>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</si>
  <si>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</si>
  <si>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</si>
  <si>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</si>
  <si>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</si>
  <si>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</si>
  <si>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</si>
  <si>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</si>
  <si>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</si>
  <si>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</si>
  <si>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</si>
  <si>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</si>
  <si>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</si>
  <si>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</si>
  <si>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</si>
  <si>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</si>
  <si>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</si>
  <si>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</si>
  <si>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</si>
  <si>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</si>
  <si>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</si>
  <si>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</si>
  <si>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</si>
  <si>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</si>
  <si>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</si>
  <si>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</si>
  <si>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</si>
  <si>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</si>
  <si>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</si>
  <si>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</si>
  <si>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</si>
  <si>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</si>
  <si>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</si>
  <si>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</si>
  <si>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</si>
  <si>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</si>
  <si>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</si>
  <si>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</si>
  <si>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</si>
  <si>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</si>
  <si>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</si>
  <si>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</si>
  <si>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</si>
  <si>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</si>
  <si>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</si>
  <si>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</si>
  <si>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</si>
  <si>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</si>
  <si>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</si>
  <si>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</si>
  <si>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</si>
  <si>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</si>
  <si>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</si>
  <si>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</si>
  <si>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</si>
  <si>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</si>
  <si>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</si>
  <si>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</si>
  <si>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</si>
  <si>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</si>
  <si>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</si>
  <si>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</si>
  <si>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</si>
  <si>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</si>
  <si>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</si>
  <si>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</si>
  <si>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</si>
  <si>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</si>
  <si>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</si>
  <si>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</si>
  <si>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</si>
  <si>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</si>
  <si>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</si>
  <si>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</si>
  <si>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</si>
  <si>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</si>
  <si>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</si>
  <si>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</si>
  <si>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</si>
  <si>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</si>
  <si>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</si>
  <si>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</si>
  <si>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</si>
  <si>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</si>
  <si>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</si>
  <si>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</si>
  <si>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</si>
  <si>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</si>
  <si>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</si>
  <si>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</si>
  <si>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</si>
  <si>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</si>
  <si>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</si>
  <si>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</si>
  <si>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</si>
  <si>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</si>
  <si>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</si>
  <si>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</si>
  <si>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</si>
  <si>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</si>
  <si>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</si>
  <si>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</si>
  <si>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</si>
  <si>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</si>
  <si>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</si>
  <si>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</si>
  <si>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</si>
  <si>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</si>
  <si>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</si>
  <si>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</si>
  <si>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</si>
  <si>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</si>
  <si>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</si>
  <si>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</si>
  <si>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</si>
  <si>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</si>
  <si>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</si>
  <si>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</si>
  <si>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</si>
  <si>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</si>
  <si>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</si>
  <si>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</si>
  <si>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</si>
  <si>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</si>
  <si>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</si>
  <si>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</si>
  <si>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</si>
  <si>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</si>
  <si>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</si>
  <si>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</si>
  <si>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</si>
  <si>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</si>
  <si>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</si>
  <si>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</si>
  <si>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</si>
  <si>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</si>
  <si>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</si>
  <si>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</si>
  <si>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</si>
  <si>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</si>
  <si>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</si>
  <si>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</si>
  <si>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</si>
  <si>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</si>
  <si>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</si>
  <si>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</si>
  <si>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</si>
  <si>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</si>
  <si>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</si>
  <si>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</si>
  <si>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</si>
  <si>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</si>
  <si>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</si>
  <si>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</si>
  <si>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</si>
  <si>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</si>
  <si>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</si>
  <si>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</si>
  <si>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</si>
  <si>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</si>
  <si>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</si>
  <si>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</si>
  <si>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</si>
  <si>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</si>
  <si>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</si>
  <si>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</si>
  <si>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</si>
  <si>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</si>
  <si>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</si>
  <si>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</si>
  <si>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</si>
  <si>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</si>
  <si>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</si>
  <si>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</si>
  <si>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</si>
  <si>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</si>
  <si>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</si>
  <si>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</si>
  <si>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</si>
  <si>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</si>
  <si>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</si>
  <si>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</si>
  <si>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</si>
  <si>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</si>
  <si>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</si>
  <si>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</si>
  <si>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</si>
  <si>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</si>
  <si>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</si>
  <si>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</si>
  <si>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</si>
  <si>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</si>
  <si>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</si>
  <si>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</si>
  <si>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</si>
  <si>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</si>
  <si>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</si>
  <si>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</si>
  <si>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</si>
  <si>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</si>
  <si>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</si>
  <si>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</si>
  <si>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</si>
  <si>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</si>
  <si>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</si>
  <si>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</si>
  <si>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</si>
  <si>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</si>
  <si>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</si>
  <si>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</si>
  <si>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</si>
  <si>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</si>
  <si>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</si>
  <si>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</si>
  <si>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</si>
  <si>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</si>
  <si>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</si>
  <si>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</si>
  <si>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</si>
  <si>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</si>
  <si>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</si>
  <si>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</si>
  <si>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</si>
  <si>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</si>
  <si>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</si>
  <si>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</si>
  <si>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</si>
  <si>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</si>
  <si>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</si>
  <si>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</si>
  <si>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</si>
  <si>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</si>
  <si>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</si>
  <si>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</si>
  <si>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</si>
  <si>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</si>
  <si>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</si>
  <si>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</si>
  <si>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</si>
  <si>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</si>
  <si>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</si>
  <si>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</si>
  <si>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</si>
  <si>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</si>
  <si>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</si>
  <si>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</si>
  <si>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</si>
  <si>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</si>
  <si>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</si>
  <si>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</si>
  <si>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</si>
  <si>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</si>
  <si>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</si>
  <si>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</si>
  <si>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</si>
  <si>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</si>
  <si>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</si>
  <si>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</si>
  <si>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</si>
  <si>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</si>
  <si>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</si>
  <si>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</si>
  <si>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</si>
  <si>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</si>
  <si>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</si>
  <si>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</si>
  <si>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</si>
  <si>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</si>
  <si>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</si>
  <si>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</si>
  <si>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</si>
  <si>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</si>
  <si>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</si>
  <si>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</si>
  <si>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</si>
  <si>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</si>
  <si>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</si>
  <si>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</si>
  <si>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</si>
  <si>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</si>
  <si>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</si>
  <si>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</si>
  <si>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</si>
  <si>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</si>
  <si>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</si>
  <si>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</si>
  <si>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</si>
  <si>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</si>
  <si>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</si>
  <si>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</si>
  <si>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</si>
  <si>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</si>
  <si>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</si>
  <si>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</si>
  <si>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</si>
  <si>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</si>
  <si>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</si>
  <si>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</si>
  <si>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</si>
  <si>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</si>
  <si>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</si>
  <si>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</si>
  <si>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</si>
  <si>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</si>
  <si>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</si>
  <si>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</si>
  <si>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</si>
  <si>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</si>
  <si>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</si>
  <si>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</si>
  <si>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</si>
  <si>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</si>
  <si>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</si>
  <si>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</si>
  <si>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</si>
  <si>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</si>
  <si>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</si>
  <si>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</si>
  <si>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</si>
  <si>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</si>
  <si>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</si>
  <si>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</si>
  <si>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</si>
  <si>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</si>
  <si>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</si>
  <si>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</si>
  <si>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</si>
  <si>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</si>
  <si>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</si>
  <si>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</si>
  <si>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</si>
  <si>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</si>
  <si>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</si>
  <si>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</si>
  <si>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</si>
  <si>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</si>
  <si>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</si>
  <si>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</si>
  <si>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</si>
  <si>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</si>
  <si>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</si>
  <si>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</si>
  <si>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</si>
  <si>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</si>
  <si>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</si>
  <si>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</si>
  <si>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</si>
  <si>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</si>
  <si>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</si>
  <si>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</si>
  <si>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</si>
  <si>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</si>
  <si>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</si>
  <si>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</si>
  <si>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</si>
  <si>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</si>
  <si>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</si>
  <si>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</si>
  <si>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</si>
  <si>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</si>
  <si>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</si>
  <si>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</si>
  <si>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</si>
  <si>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</si>
  <si>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</si>
  <si>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</si>
  <si>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</si>
  <si>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</si>
  <si>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</si>
  <si>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</si>
  <si>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</si>
  <si>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</si>
  <si>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</si>
  <si>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</si>
  <si>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</si>
  <si>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</si>
  <si>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</si>
  <si>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</si>
  <si>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</si>
  <si>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</si>
  <si>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</si>
  <si>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</si>
  <si>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</si>
  <si>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</si>
  <si>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</si>
  <si>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</si>
  <si>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</si>
  <si>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</si>
  <si>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</si>
  <si>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</si>
  <si>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</si>
  <si>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</si>
  <si>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</si>
  <si>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</si>
  <si>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</si>
  <si>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</si>
  <si>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</si>
  <si>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</si>
  <si>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</si>
  <si>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</si>
  <si>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</si>
  <si>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</si>
  <si>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</si>
  <si>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</si>
  <si>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</si>
  <si>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</si>
  <si>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</si>
  <si>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</si>
  <si>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</si>
  <si>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</si>
  <si>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</si>
  <si>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</si>
  <si>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</si>
  <si>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</si>
  <si>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</si>
  <si>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</si>
  <si>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</si>
  <si>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</si>
  <si>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</si>
  <si>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</si>
  <si>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</si>
  <si>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</si>
  <si>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</si>
  <si>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</si>
  <si>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</si>
  <si>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</si>
  <si>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</si>
  <si>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</si>
  <si>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</si>
  <si>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</si>
  <si>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</si>
  <si>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</si>
  <si>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</si>
  <si>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</si>
  <si>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</si>
  <si>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</si>
  <si>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</si>
  <si>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</si>
  <si>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</si>
  <si>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</si>
  <si>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</si>
  <si>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</si>
  <si>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</si>
  <si>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</si>
  <si>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</si>
  <si>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</si>
  <si>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</si>
  <si>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</si>
  <si>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</si>
  <si>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</si>
  <si>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</si>
  <si>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</si>
  <si>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</si>
  <si>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</si>
  <si>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</si>
  <si>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</si>
  <si>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</si>
  <si>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</si>
  <si>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</si>
  <si>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</si>
  <si>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</si>
  <si>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</si>
  <si>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</si>
  <si>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</si>
  <si>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</si>
  <si>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</si>
  <si>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</si>
  <si>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</si>
  <si>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</si>
  <si>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</si>
  <si>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</si>
  <si>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</si>
  <si>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</si>
  <si>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</si>
  <si>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</si>
  <si>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</si>
  <si>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</si>
  <si>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</si>
  <si>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</si>
  <si>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</si>
  <si>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</si>
  <si>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</si>
  <si>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</si>
  <si>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</si>
  <si>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</si>
  <si>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</si>
  <si>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</si>
  <si>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</si>
  <si>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</si>
  <si>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</si>
  <si>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</si>
  <si>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</si>
  <si>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</si>
  <si>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</si>
  <si>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</si>
  <si>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</si>
  <si>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</si>
  <si>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</si>
  <si>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</si>
  <si>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</si>
  <si>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</si>
  <si>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</si>
  <si>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</si>
  <si>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</si>
  <si>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</si>
  <si>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</si>
  <si>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</si>
  <si>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</si>
  <si>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</si>
  <si>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</si>
  <si>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</si>
  <si>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</si>
  <si>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</si>
  <si>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</si>
  <si>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</si>
  <si>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</si>
  <si>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</si>
  <si>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</si>
  <si>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</si>
  <si>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</si>
  <si>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</si>
  <si>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</si>
  <si>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</si>
  <si>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</si>
  <si>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</si>
  <si>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</si>
  <si>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</si>
  <si>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</si>
  <si>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</si>
  <si>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</si>
  <si>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</si>
  <si>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</si>
  <si>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</si>
  <si>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</si>
  <si>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</si>
  <si>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</si>
  <si>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</si>
  <si>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</si>
  <si>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</si>
  <si>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</si>
  <si>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</si>
  <si>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</si>
  <si>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</si>
  <si>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</si>
  <si>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</si>
  <si>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</si>
  <si>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</si>
  <si>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</si>
  <si>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</si>
  <si>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</si>
  <si>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</si>
  <si>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</si>
  <si>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</si>
  <si>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</si>
  <si>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</si>
  <si>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</si>
  <si>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</si>
  <si>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</si>
  <si>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</si>
  <si>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</si>
  <si>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</si>
  <si>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</si>
  <si>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</si>
  <si>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</si>
  <si>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</si>
  <si>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</si>
  <si>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</si>
  <si>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</si>
  <si>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</si>
  <si>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</si>
  <si>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</si>
  <si>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</si>
  <si>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</si>
  <si>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</si>
  <si>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</si>
  <si>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</si>
  <si>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</si>
  <si>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</si>
  <si>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</si>
  <si>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</si>
  <si>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</si>
  <si>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</si>
  <si>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</si>
  <si>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</si>
  <si>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</si>
  <si>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</si>
  <si>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</si>
  <si>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</si>
  <si>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</si>
  <si>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</si>
  <si>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</si>
  <si>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</si>
  <si>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</si>
  <si>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</si>
  <si>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</si>
  <si>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</si>
  <si>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</si>
  <si>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</si>
  <si>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</si>
  <si>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</si>
  <si>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</si>
  <si>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</si>
  <si>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</si>
  <si>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</si>
  <si>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</si>
  <si>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</si>
  <si>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</si>
  <si>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</si>
  <si>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</si>
  <si>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</si>
  <si>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</si>
  <si>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</si>
  <si>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</si>
  <si>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</si>
  <si>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</si>
  <si>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</si>
  <si>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</si>
  <si>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</si>
  <si>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</si>
  <si>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</si>
  <si>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</si>
  <si>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</si>
  <si>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</si>
  <si>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</si>
  <si>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</si>
  <si>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</si>
  <si>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</si>
  <si>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</si>
  <si>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</si>
  <si>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</si>
  <si>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</si>
  <si>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</si>
  <si>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</si>
  <si>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</si>
  <si>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</si>
  <si>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</si>
  <si>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</si>
  <si>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</si>
  <si>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</si>
  <si>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</si>
  <si>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</si>
  <si>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</si>
  <si>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</si>
  <si>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</si>
  <si>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</si>
  <si>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</si>
  <si>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</si>
  <si>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</si>
  <si>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</si>
  <si>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</si>
  <si>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</si>
  <si>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</si>
  <si>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</si>
  <si>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</si>
  <si>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</si>
  <si>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</si>
  <si>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</si>
  <si>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</si>
  <si>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</si>
  <si>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</si>
  <si>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</si>
  <si>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</si>
  <si>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</si>
  <si>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</si>
  <si>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</si>
  <si>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</si>
  <si>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</si>
  <si>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</si>
  <si>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</si>
  <si>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</si>
  <si>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</si>
  <si>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</si>
  <si>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</si>
  <si>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</si>
  <si>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</si>
  <si>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</si>
  <si>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</si>
  <si>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</si>
  <si>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</si>
  <si>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</si>
  <si>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</si>
  <si>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</si>
  <si>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</si>
  <si>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</si>
  <si>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</si>
  <si>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</si>
  <si>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</si>
  <si>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</si>
  <si>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</si>
  <si>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</si>
  <si>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</si>
  <si>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</si>
  <si>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</si>
  <si>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</si>
  <si>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</si>
  <si>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</si>
  <si>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</si>
  <si>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</si>
  <si>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</si>
  <si>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</si>
  <si>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</si>
  <si>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</si>
  <si>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</si>
  <si>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</si>
  <si>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</si>
  <si>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</si>
  <si>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</si>
  <si>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</si>
  <si>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</si>
  <si>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</si>
  <si>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</si>
  <si>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</si>
  <si>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</si>
  <si>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</si>
  <si>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</si>
  <si>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</si>
  <si>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</si>
  <si>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</si>
  <si>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</si>
  <si>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</si>
  <si>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</si>
  <si>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</si>
  <si>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</si>
  <si>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</si>
  <si>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</si>
  <si>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</si>
  <si>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</si>
  <si>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</si>
  <si>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</si>
  <si>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</si>
  <si>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</si>
  <si>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</si>
  <si>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</si>
  <si>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</si>
  <si>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</si>
  <si>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</si>
  <si>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</si>
  <si>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</si>
  <si>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</si>
  <si>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</si>
  <si>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</si>
  <si>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</si>
  <si>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</si>
  <si>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</si>
  <si>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</si>
  <si>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</si>
  <si>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</si>
  <si>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</si>
  <si>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</si>
  <si>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</si>
  <si>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</si>
  <si>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</si>
  <si>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</si>
  <si>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</si>
  <si>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</si>
  <si>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</si>
  <si>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</si>
  <si>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</si>
  <si>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</si>
  <si>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</si>
  <si>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</si>
  <si>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</si>
  <si>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</si>
  <si>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</si>
  <si>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</si>
  <si>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</si>
  <si>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</si>
  <si>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</si>
  <si>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</si>
  <si>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</si>
  <si>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</si>
  <si>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</si>
  <si>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</si>
  <si>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</si>
  <si>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</si>
  <si>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</si>
  <si>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</si>
  <si>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</si>
  <si>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</si>
  <si>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</si>
  <si>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</si>
  <si>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</si>
  <si>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</si>
  <si>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</si>
  <si>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</si>
  <si>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</si>
  <si>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</si>
  <si>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</si>
  <si>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</si>
  <si>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</si>
  <si>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</si>
  <si>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</si>
  <si>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</si>
  <si>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</si>
  <si>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</si>
  <si>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</si>
  <si>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</si>
  <si>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</si>
  <si>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</si>
  <si>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</si>
  <si>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</si>
  <si>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</si>
  <si>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</si>
  <si>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</si>
  <si>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</si>
  <si>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</si>
  <si>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</si>
  <si>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</si>
  <si>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</si>
  <si>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</si>
  <si>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</si>
  <si>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</si>
  <si>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</si>
  <si>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</si>
  <si>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</si>
  <si>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</si>
  <si>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</si>
  <si>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</si>
  <si>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</si>
  <si>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</si>
  <si>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</si>
  <si>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</si>
  <si>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</si>
  <si>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</si>
  <si>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</si>
  <si>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</si>
  <si>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</si>
  <si>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</si>
  <si>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</si>
  <si>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</si>
  <si>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</si>
  <si>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</si>
  <si>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</si>
  <si>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</si>
  <si>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</si>
  <si>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</si>
  <si>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</si>
  <si>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</si>
  <si>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</si>
  <si>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</si>
  <si>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</si>
  <si>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</si>
  <si>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</si>
  <si>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</si>
  <si>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</si>
  <si>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</si>
  <si>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</si>
  <si>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</si>
  <si>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</si>
  <si>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</si>
  <si>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</si>
  <si>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</si>
  <si>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</si>
  <si>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</si>
  <si>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</si>
  <si>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</si>
  <si>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</si>
  <si>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</si>
  <si>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</si>
  <si>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</si>
  <si>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</si>
  <si>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</si>
  <si>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</si>
  <si>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</si>
  <si>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</si>
  <si>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</si>
  <si>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</si>
  <si>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</si>
  <si>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</si>
  <si>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</si>
  <si>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</si>
  <si>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</si>
  <si>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</si>
  <si>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</si>
  <si>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</si>
  <si>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</si>
  <si>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</si>
  <si>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</si>
  <si>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</si>
  <si>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</si>
  <si>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</si>
  <si>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</si>
  <si>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</si>
  <si>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</si>
  <si>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</si>
  <si>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</si>
  <si>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</si>
  <si>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</si>
  <si>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</si>
  <si>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</si>
  <si>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</si>
  <si>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</si>
  <si>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</si>
  <si>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</si>
  <si>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</si>
  <si>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</si>
  <si>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</si>
  <si>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</si>
  <si>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</si>
  <si>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</si>
  <si>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</si>
  <si>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</si>
  <si>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</si>
  <si>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</si>
  <si>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</si>
  <si>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</si>
  <si>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</si>
  <si>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</si>
  <si>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</si>
  <si>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</si>
  <si>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</si>
  <si>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</si>
  <si>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</si>
  <si>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</si>
  <si>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</si>
  <si>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</si>
  <si>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</si>
  <si>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</si>
  <si>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</si>
  <si>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</si>
  <si>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</si>
  <si>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</si>
  <si>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</si>
  <si>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</si>
  <si>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</si>
  <si>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</si>
  <si>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</si>
  <si>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</si>
  <si>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</si>
  <si>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</si>
  <si>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</si>
  <si>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</si>
  <si>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</si>
  <si>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</si>
  <si>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</si>
  <si>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</si>
  <si>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</si>
  <si>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</si>
  <si>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</si>
  <si>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</si>
  <si>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</si>
  <si>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</si>
  <si>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</si>
  <si>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</si>
  <si>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</si>
  <si>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</si>
  <si>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</si>
  <si>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</si>
  <si>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</si>
  <si>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</si>
  <si>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</si>
  <si>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</si>
  <si>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</si>
  <si>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</si>
  <si>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</si>
  <si>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</si>
  <si>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</si>
  <si>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</si>
  <si>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</si>
  <si>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</si>
  <si>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</si>
  <si>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</si>
  <si>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</si>
  <si>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</si>
  <si>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</si>
  <si>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</si>
  <si>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</si>
  <si>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</si>
  <si>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</si>
  <si>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</si>
  <si>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</si>
  <si>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</si>
  <si>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</si>
  <si>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</si>
  <si>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</si>
  <si>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</si>
  <si>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</si>
  <si>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</si>
  <si>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</si>
  <si>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</si>
  <si>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</si>
  <si>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</si>
  <si>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</si>
  <si>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</si>
  <si>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</si>
  <si>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</si>
  <si>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</si>
  <si>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</si>
  <si>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</si>
  <si>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</si>
  <si>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</si>
  <si>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</si>
  <si>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</si>
  <si>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</si>
  <si>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</si>
  <si>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</si>
  <si>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</si>
  <si>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</si>
  <si>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</si>
  <si>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</si>
  <si>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</si>
  <si>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</si>
  <si>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</si>
  <si>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</si>
  <si>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</si>
  <si>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</si>
  <si>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</si>
  <si>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</si>
  <si>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</si>
  <si>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</si>
  <si>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</si>
  <si>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</si>
  <si>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</si>
  <si>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</si>
  <si>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</si>
  <si>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</si>
  <si>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</si>
  <si>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</si>
  <si>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</si>
  <si>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</si>
  <si>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</si>
  <si>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</si>
  <si>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</si>
  <si>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</si>
  <si>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</si>
  <si>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</si>
  <si>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</si>
  <si>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</si>
  <si>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</si>
  <si>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</si>
  <si>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</si>
  <si>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</si>
  <si>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</si>
  <si>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</si>
  <si>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</si>
  <si>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</si>
  <si>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</si>
  <si>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</si>
  <si>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</si>
  <si>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</si>
  <si>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</si>
  <si>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</si>
  <si>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</si>
  <si>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</si>
  <si>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</si>
  <si>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</si>
  <si>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</si>
  <si>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</si>
  <si>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</si>
  <si>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</si>
  <si>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</si>
  <si>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</si>
  <si>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</si>
  <si>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</si>
  <si>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</si>
  <si>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</si>
  <si>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</si>
  <si>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</si>
  <si>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</si>
  <si>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</si>
  <si>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</si>
  <si>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</si>
  <si>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</si>
  <si>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</si>
  <si>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</si>
  <si>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</si>
  <si>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</si>
  <si>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</si>
  <si>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</si>
  <si>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</si>
  <si>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</si>
  <si>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</si>
  <si>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</si>
  <si>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</si>
  <si>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</si>
  <si>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</si>
  <si>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</si>
  <si>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</si>
  <si>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</si>
  <si>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</si>
  <si>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</si>
  <si>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</si>
  <si>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</si>
  <si>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</si>
  <si>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</si>
  <si>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</si>
  <si>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</si>
  <si>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</si>
  <si>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</si>
  <si>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</si>
  <si>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</si>
  <si>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</si>
  <si>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</si>
  <si>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</si>
  <si>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</si>
  <si>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</si>
  <si>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</si>
  <si>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</si>
  <si>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</si>
  <si>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</si>
  <si>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</si>
  <si>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</si>
  <si>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</si>
  <si>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</si>
  <si>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</si>
  <si>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</si>
  <si>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</si>
  <si>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</si>
  <si>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</si>
  <si>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</si>
  <si>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</si>
  <si>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</si>
  <si>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</si>
  <si>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</si>
  <si>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</si>
  <si>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</si>
  <si>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</si>
  <si>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</si>
  <si>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</si>
  <si>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</si>
  <si>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</si>
  <si>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</si>
  <si>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</si>
  <si>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</si>
  <si>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</si>
  <si>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</si>
  <si>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</si>
  <si>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</si>
  <si>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</si>
  <si>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</si>
  <si>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</si>
  <si>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</si>
  <si>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</si>
  <si>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</si>
  <si>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</si>
  <si>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</si>
  <si>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</si>
  <si>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</si>
  <si>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</si>
  <si>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</si>
  <si>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</si>
  <si>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</si>
  <si>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</si>
  <si>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</si>
  <si>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</si>
  <si>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</si>
  <si>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</si>
  <si>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</si>
  <si>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</si>
  <si>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</si>
  <si>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</si>
  <si>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</si>
  <si>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</si>
  <si>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</si>
  <si>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</si>
  <si>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</si>
  <si>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</si>
  <si>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</si>
  <si>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</si>
  <si>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</si>
  <si>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</si>
  <si>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</si>
  <si>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</si>
  <si>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</si>
  <si>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</si>
  <si>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</si>
  <si>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</si>
  <si>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</si>
  <si>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</si>
  <si>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</si>
  <si>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</si>
  <si>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</si>
  <si>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</si>
  <si>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</si>
  <si>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</si>
  <si>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</si>
  <si>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</si>
  <si>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</si>
  <si>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</si>
  <si>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</si>
  <si>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</si>
  <si>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</si>
  <si>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</si>
  <si>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</si>
  <si>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</si>
  <si>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</si>
  <si>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</si>
  <si>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</si>
  <si>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</si>
  <si>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</si>
  <si>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</si>
  <si>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</si>
  <si>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</si>
  <si>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</si>
  <si>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</si>
  <si>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</si>
  <si>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</si>
  <si>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</si>
  <si>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</si>
  <si>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</si>
  <si>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</si>
  <si>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</si>
  <si>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</si>
  <si>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</si>
  <si>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</si>
  <si>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</si>
  <si>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</si>
  <si>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</si>
  <si>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</si>
  <si>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</si>
  <si>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</si>
  <si>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</si>
  <si>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</si>
  <si>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</si>
  <si>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</si>
  <si>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</si>
  <si>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</si>
  <si>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</si>
  <si>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</si>
  <si>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</si>
  <si>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</si>
  <si>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</si>
  <si>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</si>
  <si>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</si>
  <si>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</si>
  <si>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</si>
  <si>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</si>
  <si>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</si>
  <si>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</si>
  <si>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</si>
  <si>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</si>
  <si>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</si>
  <si>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</si>
  <si>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</si>
  <si>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</si>
  <si>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</si>
  <si>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</si>
  <si>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</si>
  <si>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</si>
  <si>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</si>
  <si>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</si>
  <si>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</si>
  <si>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</si>
  <si>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</si>
  <si>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</si>
  <si>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</si>
  <si>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</si>
  <si>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</si>
  <si>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</si>
  <si>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</si>
  <si>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</si>
  <si>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</si>
  <si>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</si>
  <si>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</si>
  <si>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</si>
  <si>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</si>
  <si>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</si>
  <si>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</si>
  <si>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</si>
  <si>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</si>
  <si>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</si>
  <si>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</si>
  <si>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</si>
  <si>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</si>
  <si>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</si>
  <si>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</si>
  <si>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</si>
  <si>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</si>
  <si>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</si>
  <si>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</si>
  <si>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</si>
  <si>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</si>
  <si>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</si>
  <si>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</si>
  <si>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</si>
  <si>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</si>
  <si>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</si>
  <si>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</si>
  <si>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</si>
  <si>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</si>
  <si>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</si>
  <si>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</si>
  <si>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</si>
  <si>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</si>
  <si>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</si>
  <si>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</si>
  <si>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</si>
  <si>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</si>
  <si>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</si>
  <si>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</si>
  <si>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</si>
  <si>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</si>
  <si>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</si>
  <si>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</si>
  <si>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</si>
  <si>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</si>
  <si>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</si>
  <si>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</si>
  <si>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</si>
  <si>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</si>
  <si>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</si>
  <si>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</si>
  <si>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</si>
  <si>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</si>
  <si>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</si>
  <si>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</si>
  <si>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</si>
  <si>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</si>
  <si>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</si>
  <si>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</si>
  <si>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</si>
  <si>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</si>
  <si>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</si>
  <si>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</si>
  <si>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</si>
  <si>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</si>
  <si>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</si>
  <si>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</si>
  <si>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</si>
  <si>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</si>
  <si>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</si>
  <si>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</si>
  <si>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</si>
  <si>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</si>
  <si>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</si>
  <si>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</si>
  <si>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</si>
  <si>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</si>
  <si>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</si>
  <si>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</si>
  <si>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</si>
  <si>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</si>
  <si>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</si>
  <si>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</si>
  <si>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</si>
  <si>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</si>
  <si>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</si>
  <si>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</si>
  <si>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</si>
  <si>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</si>
  <si>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</si>
  <si>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</si>
  <si>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</si>
  <si>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</si>
  <si>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</si>
  <si>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</si>
  <si>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</si>
  <si>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</si>
  <si>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</si>
  <si>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</si>
  <si>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</si>
  <si>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</si>
  <si>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</si>
  <si>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</si>
  <si>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</si>
  <si>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</si>
  <si>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</si>
  <si>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</si>
  <si>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</si>
  <si>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</si>
  <si>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</si>
  <si>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</si>
  <si>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</si>
  <si>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</si>
  <si>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</si>
  <si>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</si>
  <si>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</si>
  <si>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</si>
  <si>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</si>
  <si>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</si>
  <si>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</si>
  <si>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</si>
  <si>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</si>
  <si>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</si>
  <si>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</si>
  <si>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</si>
  <si>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</si>
  <si>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</si>
  <si>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</si>
  <si>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</si>
  <si>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</si>
  <si>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</si>
  <si>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</si>
  <si>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</si>
  <si>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</si>
  <si>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</si>
  <si>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</si>
  <si>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</si>
  <si>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</si>
  <si>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</si>
  <si>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</si>
  <si>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</si>
  <si>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</si>
  <si>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</si>
  <si>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</si>
  <si>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</si>
  <si>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</si>
  <si>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</si>
  <si>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</si>
  <si>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</si>
  <si>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</si>
  <si>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</si>
  <si>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</si>
  <si>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</si>
  <si>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</si>
  <si>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</si>
  <si>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</si>
  <si>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</si>
  <si>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</si>
  <si>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</si>
  <si>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</si>
  <si>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</si>
  <si>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</si>
  <si>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</si>
  <si>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</si>
  <si>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</si>
  <si>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</si>
  <si>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</si>
  <si>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</si>
  <si>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</si>
  <si>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</si>
  <si>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</si>
  <si>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</si>
  <si>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</si>
  <si>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</si>
  <si>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</si>
  <si>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</si>
  <si>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</si>
  <si>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</si>
  <si>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</si>
  <si>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</si>
  <si>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</si>
  <si>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</si>
  <si>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</si>
  <si>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</si>
  <si>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</si>
  <si>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</si>
  <si>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</si>
  <si>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</si>
  <si>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</si>
  <si>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</si>
  <si>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</si>
  <si>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</si>
  <si>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</si>
  <si>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</si>
  <si>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</si>
  <si>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</si>
  <si>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</si>
  <si>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</si>
  <si>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</si>
  <si>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</si>
  <si>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</si>
  <si>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</si>
  <si>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</si>
  <si>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</si>
  <si>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</si>
  <si>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</si>
  <si>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</si>
  <si>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</si>
  <si>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</si>
  <si>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</si>
  <si>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</si>
  <si>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</si>
  <si>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</si>
  <si>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</si>
  <si>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</si>
  <si>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</si>
  <si>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</si>
  <si>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</si>
  <si>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</si>
  <si>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</si>
  <si>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</si>
  <si>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</si>
  <si>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</si>
  <si>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</si>
  <si>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</si>
  <si>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</si>
  <si>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</si>
  <si>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</si>
  <si>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</si>
  <si>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</si>
  <si>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</si>
  <si>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</si>
  <si>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</si>
  <si>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</si>
  <si>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</si>
  <si>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</si>
  <si>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</si>
  <si>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</si>
  <si>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</si>
  <si>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</si>
  <si>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</si>
  <si>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</si>
  <si>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</si>
  <si>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</si>
  <si>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</si>
  <si>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</si>
  <si>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</si>
  <si>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</si>
  <si>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</si>
  <si>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</si>
  <si>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</si>
  <si>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</si>
  <si>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</si>
  <si>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</si>
  <si>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</si>
  <si>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</si>
  <si>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</si>
  <si>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</si>
  <si>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</si>
  <si>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</si>
  <si>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</si>
  <si>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</si>
  <si>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</si>
  <si>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</si>
  <si>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</si>
  <si>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</si>
  <si>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</si>
  <si>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</si>
  <si>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</si>
  <si>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</si>
  <si>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</si>
  <si>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</si>
  <si>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</si>
  <si>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</si>
  <si>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</si>
  <si>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</si>
  <si>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</si>
  <si>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</si>
  <si>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</si>
  <si>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</si>
  <si>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</si>
  <si>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</si>
  <si>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</si>
  <si>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</si>
  <si>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</si>
  <si>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</si>
  <si>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</si>
  <si>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</si>
  <si>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</si>
  <si>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</si>
  <si>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</si>
  <si>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</si>
  <si>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</si>
  <si>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</si>
  <si>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</si>
  <si>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</si>
  <si>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</si>
  <si>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</si>
  <si>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</si>
  <si>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</si>
  <si>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</si>
  <si>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</si>
  <si>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</si>
  <si>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</si>
  <si>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</si>
  <si>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</si>
  <si>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</si>
  <si>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</si>
  <si>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</si>
  <si>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</si>
  <si>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</si>
  <si>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</si>
  <si>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</si>
  <si>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</si>
  <si>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</si>
  <si>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</si>
  <si>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</si>
  <si>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</si>
  <si>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</si>
  <si>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</si>
  <si>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</si>
  <si>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</si>
  <si>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</si>
  <si>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</si>
  <si>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</si>
  <si>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</si>
  <si>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</si>
  <si>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</si>
  <si>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</si>
  <si>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</si>
  <si>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</si>
  <si>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</si>
  <si>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</si>
  <si>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</si>
  <si>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</si>
  <si>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</si>
  <si>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</si>
  <si>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</si>
  <si>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</si>
  <si>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</si>
  <si>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</si>
  <si>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</si>
  <si>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</si>
  <si>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</si>
  <si>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</si>
  <si>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</si>
  <si>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</si>
  <si>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</si>
  <si>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</si>
  <si>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</si>
  <si>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</si>
  <si>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</si>
  <si>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</si>
  <si>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</si>
  <si>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</si>
  <si>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</si>
  <si>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</si>
  <si>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</si>
  <si>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</si>
  <si>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</si>
  <si>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</si>
  <si>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</si>
  <si>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</si>
  <si>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</si>
  <si>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</si>
  <si>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</si>
  <si>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</si>
  <si>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</si>
  <si>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</si>
  <si>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</si>
  <si>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</si>
  <si>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</si>
  <si>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</si>
  <si>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</si>
  <si>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</si>
  <si>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</si>
  <si>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</si>
  <si>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</si>
  <si>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</si>
  <si>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</si>
  <si>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</si>
  <si>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</si>
  <si>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</si>
  <si>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</si>
  <si>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</si>
  <si>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</si>
  <si>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</si>
  <si>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</si>
  <si>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</si>
  <si>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</si>
  <si>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</si>
  <si>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</si>
  <si>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</si>
  <si>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</si>
  <si>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</si>
  <si>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</si>
  <si>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</si>
  <si>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</si>
  <si>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</si>
  <si>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</si>
  <si>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</si>
  <si>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</si>
  <si>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</si>
  <si>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</si>
  <si>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</si>
  <si>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</si>
  <si>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</si>
  <si>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</si>
  <si>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</si>
  <si>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</si>
  <si>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</si>
  <si>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</si>
  <si>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</si>
  <si>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</si>
  <si>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</si>
  <si>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</si>
  <si>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</si>
  <si>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</si>
  <si>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</si>
  <si>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</si>
  <si>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</si>
  <si>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</si>
  <si>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</si>
  <si>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</si>
  <si>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</si>
  <si>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</si>
  <si>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</si>
  <si>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</si>
  <si>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</si>
  <si>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</si>
  <si>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</si>
  <si>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</si>
  <si>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</si>
  <si>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</si>
  <si>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</si>
  <si>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</si>
  <si>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</si>
  <si>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</si>
  <si>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</si>
  <si>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</si>
  <si>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</si>
  <si>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</si>
  <si>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</si>
  <si>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</si>
  <si>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</si>
  <si>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</si>
  <si>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</si>
  <si>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</si>
  <si>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</si>
  <si>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</si>
  <si>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</si>
  <si>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</si>
  <si>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</si>
  <si>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</si>
  <si>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</si>
  <si>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</si>
  <si>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</si>
  <si>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</si>
  <si>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</si>
  <si>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</si>
  <si>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</si>
  <si>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</si>
  <si>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</si>
  <si>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</si>
  <si>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</si>
  <si>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</si>
  <si>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</si>
  <si>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</si>
  <si>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</si>
  <si>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</si>
  <si>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</si>
  <si>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</si>
  <si>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</si>
  <si>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</si>
  <si>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</si>
  <si>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</si>
  <si>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</si>
  <si>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</si>
  <si>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</si>
  <si>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</si>
  <si>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</si>
  <si>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</si>
  <si>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</si>
  <si>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</si>
  <si>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</si>
  <si>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</si>
  <si>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</si>
  <si>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</si>
  <si>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</si>
  <si>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</si>
  <si>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</si>
  <si>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</si>
  <si>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</si>
  <si>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</si>
  <si>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</si>
  <si>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</si>
  <si>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</si>
  <si>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</si>
  <si>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</si>
  <si>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</si>
  <si>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</si>
  <si>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</si>
  <si>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</si>
  <si>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</si>
  <si>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</si>
  <si>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</si>
  <si>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</si>
  <si>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</si>
  <si>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</si>
  <si>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</si>
  <si>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</si>
  <si>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</si>
  <si>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</si>
  <si>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</si>
  <si>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</si>
  <si>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</si>
  <si>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</si>
  <si>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</si>
  <si>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</si>
  <si>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</si>
  <si>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</si>
  <si>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</si>
  <si>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</si>
  <si>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</si>
  <si>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</si>
  <si>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</si>
  <si>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</si>
  <si>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</si>
  <si>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</si>
  <si>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</si>
  <si>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</si>
  <si>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</si>
  <si>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</si>
  <si>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</si>
  <si>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</si>
  <si>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</si>
  <si>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</si>
  <si>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</si>
  <si>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</si>
  <si>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</si>
  <si>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</si>
  <si>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</si>
  <si>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</si>
  <si>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</si>
  <si>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</si>
  <si>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</si>
  <si>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</si>
  <si>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</si>
  <si>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</si>
  <si>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</si>
  <si>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</si>
  <si>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</si>
  <si>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</si>
  <si>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</si>
  <si>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</si>
  <si>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</si>
  <si>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</si>
  <si>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</si>
  <si>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</si>
  <si>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</si>
  <si>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</si>
  <si>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</si>
  <si>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</si>
  <si>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</si>
  <si>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</si>
  <si>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</si>
  <si>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</si>
  <si>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</si>
  <si>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</si>
  <si>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</si>
  <si>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</si>
  <si>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</si>
  <si>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</si>
  <si>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</si>
  <si>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</si>
  <si>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</si>
  <si>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</si>
  <si>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</si>
  <si>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</si>
  <si>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</si>
  <si>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</si>
  <si>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</si>
  <si>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</si>
  <si>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</si>
  <si>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</si>
  <si>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</si>
  <si>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</si>
  <si>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</si>
  <si>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</si>
  <si>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</si>
  <si>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</si>
  <si>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</si>
  <si>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</si>
  <si>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</si>
  <si>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</si>
  <si>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</si>
  <si>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</si>
  <si>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</si>
  <si>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</si>
  <si>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</si>
  <si>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</si>
  <si>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</si>
  <si>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</si>
  <si>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</si>
  <si>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</si>
  <si>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</si>
  <si>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</si>
  <si>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</si>
  <si>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</si>
  <si>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</si>
  <si>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</si>
  <si>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</si>
  <si>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</si>
  <si>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</si>
  <si>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</si>
  <si>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</si>
  <si>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</si>
  <si>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</si>
  <si>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</si>
  <si>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</si>
  <si>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</si>
  <si>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</si>
  <si>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</si>
  <si>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</si>
  <si>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</si>
  <si>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</si>
  <si>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</si>
  <si>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</si>
  <si>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</si>
  <si>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</si>
  <si>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</si>
  <si>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</si>
  <si>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</si>
  <si>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</si>
  <si>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</si>
  <si>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</si>
  <si>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</si>
  <si>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</si>
  <si>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</si>
  <si>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</si>
  <si>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</si>
  <si>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</si>
  <si>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</si>
  <si>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</si>
  <si>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</si>
  <si>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</si>
  <si>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</si>
  <si>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</si>
  <si>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</si>
  <si>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</si>
  <si>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</si>
  <si>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</si>
  <si>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</si>
  <si>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</si>
  <si>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</si>
  <si>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</si>
  <si>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</si>
  <si>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</si>
  <si>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</si>
  <si>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</si>
  <si>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</si>
  <si>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</si>
  <si>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</si>
  <si>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</si>
  <si>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</si>
  <si>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</si>
  <si>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</si>
  <si>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</si>
  <si>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</si>
  <si>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</si>
  <si>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</si>
  <si>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</si>
  <si>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</si>
  <si>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</si>
  <si>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</si>
  <si>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</si>
  <si>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</si>
  <si>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</si>
  <si>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</si>
  <si>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</si>
  <si>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</si>
  <si>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</si>
  <si>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</si>
  <si>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</si>
  <si>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</si>
  <si>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</si>
  <si>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</si>
  <si>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</si>
  <si>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</si>
  <si>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</si>
  <si>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</si>
  <si>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</si>
  <si>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</si>
  <si>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</si>
  <si>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</si>
  <si>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</si>
  <si>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</si>
  <si>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</si>
  <si>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</si>
  <si>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</si>
  <si>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</si>
  <si>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</si>
  <si>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</si>
  <si>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</si>
  <si>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</si>
  <si>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</si>
  <si>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</si>
  <si>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</si>
  <si>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</si>
  <si>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</si>
  <si>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</si>
  <si>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</si>
  <si>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</si>
  <si>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</si>
  <si>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</si>
  <si>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</si>
  <si>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</si>
  <si>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</si>
  <si>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</si>
  <si>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</si>
  <si>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</si>
  <si>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</si>
  <si>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</si>
  <si>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</si>
  <si>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</si>
  <si>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</si>
  <si>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</si>
  <si>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</si>
  <si>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</si>
  <si>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</si>
  <si>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</si>
  <si>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</si>
  <si>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</si>
  <si>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</si>
  <si>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</si>
  <si>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</si>
  <si>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</si>
  <si>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</si>
  <si>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</si>
  <si>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</si>
  <si>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</si>
  <si>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</si>
  <si>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</si>
  <si>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</si>
  <si>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</si>
  <si>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</si>
  <si>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</si>
  <si>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</si>
  <si>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</si>
  <si>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</si>
  <si>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</si>
  <si>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</si>
  <si>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</si>
  <si>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</si>
  <si>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</si>
  <si>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</si>
  <si>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</si>
  <si>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</si>
  <si>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</si>
  <si>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</si>
  <si>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</si>
  <si>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</si>
  <si>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</si>
  <si>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</si>
  <si>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</si>
  <si>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</si>
  <si>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</si>
  <si>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</si>
  <si>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</si>
  <si>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</si>
  <si>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</si>
  <si>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</si>
  <si>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</si>
  <si>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</si>
  <si>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</si>
  <si>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</si>
  <si>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</si>
  <si>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</si>
  <si>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</si>
  <si>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</si>
  <si>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</si>
  <si>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</si>
  <si>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</si>
  <si>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</si>
  <si>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</si>
  <si>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</si>
  <si>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</si>
  <si>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</si>
  <si>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</si>
  <si>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</si>
  <si>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</si>
  <si>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</si>
  <si>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</si>
  <si>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</si>
  <si>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</si>
  <si>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</si>
  <si>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</si>
  <si>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</si>
  <si>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</si>
  <si>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</si>
  <si>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</si>
  <si>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</si>
  <si>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</si>
  <si>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</si>
  <si>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</si>
  <si>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</si>
  <si>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</si>
  <si>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</si>
  <si>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</si>
  <si>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</si>
  <si>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</si>
  <si>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</si>
  <si>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</si>
  <si>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</si>
  <si>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</si>
  <si>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</si>
  <si>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</si>
  <si>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</si>
  <si>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</si>
  <si>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</si>
  <si>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</si>
  <si>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</si>
  <si>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</si>
  <si>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</si>
  <si>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</si>
  <si>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</si>
  <si>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</si>
  <si>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</si>
  <si>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</si>
  <si>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</si>
  <si>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</si>
  <si>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</si>
  <si>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</si>
  <si>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</si>
  <si>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</si>
  <si>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</si>
  <si>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</si>
  <si>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</si>
  <si>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</si>
  <si>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</si>
  <si>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</si>
  <si>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</si>
  <si>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</si>
  <si>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</si>
  <si>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</si>
  <si>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</si>
  <si>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</si>
  <si>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</si>
  <si>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</si>
  <si>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</si>
  <si>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</si>
  <si>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</si>
  <si>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</si>
  <si>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</si>
  <si>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</si>
  <si>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</si>
  <si>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</si>
  <si>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</si>
  <si>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</si>
  <si>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</si>
  <si>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</si>
  <si>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</si>
  <si>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</si>
  <si>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</si>
  <si>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</si>
  <si>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</si>
  <si>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</si>
  <si>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</si>
  <si>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</si>
  <si>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</si>
  <si>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</si>
  <si>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</si>
  <si>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</si>
  <si>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</si>
  <si>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</si>
  <si>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</si>
  <si>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</si>
  <si>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</si>
  <si>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</si>
  <si>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</si>
  <si>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</si>
  <si>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</si>
  <si>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</si>
  <si>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</si>
  <si>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</si>
  <si>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</si>
  <si>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</si>
  <si>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</si>
  <si>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</si>
  <si>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</si>
  <si>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</si>
  <si>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</si>
  <si>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</si>
  <si>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</si>
  <si>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</si>
  <si>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</si>
  <si>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</si>
  <si>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</si>
  <si>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</si>
  <si>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</si>
  <si>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</si>
  <si>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</si>
  <si>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</si>
  <si>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</si>
  <si>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</si>
  <si>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</si>
  <si>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</si>
  <si>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</si>
  <si>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</si>
  <si>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</si>
  <si>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</si>
  <si>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</si>
  <si>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</si>
  <si>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</si>
  <si>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</si>
  <si>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</si>
  <si>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</si>
  <si>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</si>
  <si>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</si>
  <si>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</si>
  <si>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</si>
  <si>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</si>
  <si>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</si>
  <si>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</si>
  <si>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</si>
  <si>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</si>
  <si>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</si>
  <si>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</si>
  <si>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</si>
  <si>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</si>
  <si>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</si>
  <si>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</si>
  <si>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</si>
  <si>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</si>
  <si>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</si>
  <si>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</si>
  <si>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</si>
  <si>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</si>
  <si>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</si>
  <si>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</si>
  <si>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</si>
  <si>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</si>
  <si>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</si>
  <si>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</si>
  <si>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</si>
  <si>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</si>
  <si>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</si>
  <si>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</si>
  <si>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</si>
  <si>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</si>
  <si>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</si>
  <si>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</si>
  <si>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</si>
  <si>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</si>
  <si>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</si>
  <si>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</si>
  <si>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</si>
  <si>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</si>
  <si>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</si>
  <si>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</si>
  <si>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</si>
  <si>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</si>
  <si>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</si>
  <si>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</si>
  <si>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</si>
  <si>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</si>
  <si>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</si>
  <si>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</si>
  <si>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</si>
  <si>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</si>
  <si>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</si>
  <si>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</si>
  <si>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</si>
  <si>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</si>
  <si>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</si>
  <si>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</si>
  <si>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</si>
  <si>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</si>
  <si>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</si>
  <si>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</si>
  <si>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</si>
  <si>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</si>
  <si>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</si>
  <si>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</si>
  <si>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</si>
  <si>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</si>
  <si>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</si>
  <si>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</si>
  <si>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</si>
  <si>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</si>
  <si>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</si>
  <si>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</si>
  <si>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</si>
  <si>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</si>
  <si>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</si>
  <si>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</si>
  <si>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</si>
  <si>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</si>
  <si>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</si>
  <si>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</si>
  <si>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</si>
  <si>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</si>
  <si>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</si>
  <si>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</si>
  <si>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</si>
  <si>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</si>
  <si>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</si>
  <si>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</si>
  <si>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</si>
  <si>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</si>
  <si>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</si>
  <si>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</si>
  <si>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</si>
  <si>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</si>
  <si>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</si>
  <si>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</si>
  <si>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</si>
  <si>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</si>
  <si>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</si>
  <si>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</si>
  <si>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</si>
  <si>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</si>
  <si>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</si>
  <si>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</si>
  <si>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</si>
  <si>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</si>
  <si>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</si>
  <si>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</si>
  <si>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</si>
  <si>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</si>
  <si>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</si>
  <si>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</si>
  <si>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</si>
  <si>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</si>
  <si>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</si>
  <si>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</si>
  <si>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</si>
  <si>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</si>
  <si>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</si>
  <si>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</si>
  <si>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</si>
  <si>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</si>
  <si>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</si>
  <si>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</si>
  <si>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</si>
  <si>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</si>
  <si>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</si>
  <si>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</si>
  <si>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</si>
  <si>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</si>
  <si>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</si>
  <si>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</si>
  <si>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</si>
  <si>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</si>
  <si>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</si>
  <si>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</si>
  <si>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</si>
  <si>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</si>
  <si>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</si>
  <si>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</si>
  <si>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</si>
  <si>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</si>
  <si>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</si>
  <si>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</si>
  <si>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</si>
  <si>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</si>
  <si>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</si>
  <si>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</si>
  <si>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</si>
  <si>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</si>
  <si>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</si>
  <si>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</si>
  <si>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</si>
  <si>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</si>
  <si>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</si>
  <si>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</si>
  <si>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</si>
  <si>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</si>
  <si>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</si>
  <si>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</si>
  <si>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</si>
  <si>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</si>
  <si>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</si>
  <si>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</si>
  <si>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</si>
  <si>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</si>
  <si>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</si>
  <si>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</si>
  <si>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</si>
  <si>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</si>
  <si>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</si>
  <si>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</si>
  <si>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</si>
  <si>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</si>
  <si>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</si>
  <si>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</si>
  <si>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</si>
  <si>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</si>
  <si>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</si>
  <si>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</si>
  <si>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</si>
  <si>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</si>
  <si>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</si>
  <si>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</si>
  <si>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</si>
  <si>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</si>
  <si>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</si>
  <si>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</si>
  <si>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</si>
  <si>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</si>
  <si>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</si>
  <si>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</si>
  <si>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</si>
  <si>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</si>
  <si>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</si>
  <si>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</si>
  <si>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</si>
  <si>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</si>
  <si>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</si>
  <si>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</si>
  <si>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</si>
  <si>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</si>
  <si>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</si>
  <si>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</si>
  <si>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</si>
  <si>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</si>
  <si>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</si>
  <si>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</si>
  <si>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</si>
  <si>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</si>
  <si>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</si>
  <si>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</si>
  <si>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</si>
  <si>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</si>
  <si>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</si>
  <si>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</si>
  <si>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</si>
  <si>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</si>
  <si>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</si>
  <si>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</si>
  <si>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</si>
  <si>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</si>
  <si>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</si>
  <si>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</si>
  <si>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</si>
  <si>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</si>
  <si>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</si>
  <si>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</si>
  <si>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</si>
  <si>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</si>
  <si>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</si>
  <si>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</si>
  <si>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</si>
  <si>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</si>
  <si>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</si>
  <si>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</si>
  <si>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</si>
  <si>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</si>
  <si>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</si>
  <si>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</si>
  <si>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</si>
  <si>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</si>
  <si>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</si>
  <si>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</si>
  <si>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</si>
  <si>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</si>
  <si>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</si>
  <si>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</si>
  <si>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</si>
  <si>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</si>
  <si>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</si>
  <si>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</si>
  <si>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</si>
  <si>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</si>
  <si>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</si>
  <si>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</si>
  <si>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</si>
  <si>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</si>
  <si>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</si>
  <si>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</si>
  <si>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</si>
  <si>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</si>
  <si>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</si>
  <si>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</si>
  <si>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</si>
  <si>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</si>
  <si>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</si>
  <si>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</si>
  <si>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</si>
  <si>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</si>
  <si>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</si>
  <si>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</si>
  <si>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</si>
  <si>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</si>
  <si>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</si>
  <si>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</si>
  <si>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</si>
  <si>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</si>
  <si>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</si>
  <si>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</si>
  <si>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</si>
  <si>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</si>
  <si>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</si>
  <si>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</si>
  <si>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</si>
  <si>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</si>
  <si>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</si>
  <si>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</si>
  <si>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</si>
  <si>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</si>
  <si>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</si>
  <si>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</si>
  <si>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</si>
  <si>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</si>
  <si>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</si>
  <si>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</si>
  <si>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</si>
  <si>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</si>
  <si>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</si>
  <si>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</si>
  <si>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</si>
  <si>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</si>
  <si>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</si>
  <si>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</si>
  <si>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</si>
  <si>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</si>
  <si>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</si>
  <si>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</si>
  <si>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</si>
  <si>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</si>
  <si>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</si>
  <si>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</si>
  <si>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</si>
  <si>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</si>
  <si>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</si>
  <si>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</si>
  <si>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</si>
  <si>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</si>
  <si>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</si>
  <si>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</si>
  <si>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</si>
  <si>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</si>
  <si>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</si>
  <si>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</si>
  <si>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</si>
  <si>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</si>
  <si>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</si>
  <si>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</si>
  <si>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</si>
  <si>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</si>
  <si>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</si>
  <si>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</si>
  <si>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</si>
  <si>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</si>
  <si>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</si>
  <si>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</si>
  <si>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</si>
  <si>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</si>
  <si>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</si>
  <si>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</si>
  <si>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</si>
  <si>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</si>
  <si>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</si>
  <si>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</si>
  <si>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</si>
  <si>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</si>
  <si>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</si>
  <si>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</si>
  <si>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</si>
  <si>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</si>
  <si>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</si>
  <si>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</si>
  <si>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</si>
  <si>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</si>
  <si>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</si>
  <si>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</si>
  <si>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</si>
  <si>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</si>
  <si>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</si>
  <si>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</si>
  <si>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</si>
  <si>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</si>
  <si>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</si>
  <si>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</si>
  <si>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</si>
  <si>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</si>
  <si>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</si>
  <si>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</si>
  <si>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</si>
  <si>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</si>
  <si>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</si>
  <si>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</si>
  <si>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</si>
  <si>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</si>
  <si>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</si>
  <si>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</si>
  <si>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</si>
  <si>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</si>
  <si>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</si>
  <si>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</si>
  <si>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</si>
  <si>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</si>
  <si>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</si>
  <si>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</si>
  <si>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</si>
  <si>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</si>
  <si>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</si>
  <si>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</si>
  <si>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</si>
  <si>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</si>
  <si>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</si>
  <si>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</si>
  <si>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</si>
  <si>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</si>
  <si>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</si>
  <si>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</si>
  <si>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</si>
  <si>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</si>
  <si>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</si>
  <si>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</si>
  <si>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</si>
  <si>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</si>
  <si>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</si>
  <si>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</si>
  <si>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</si>
  <si>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</si>
  <si>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</si>
  <si>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</si>
  <si>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</si>
  <si>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</si>
  <si>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</si>
  <si>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</si>
  <si>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</si>
  <si>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</si>
  <si>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</si>
  <si>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</si>
  <si>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</si>
  <si>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</si>
  <si>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</si>
  <si>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</si>
  <si>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</si>
  <si>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</si>
  <si>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</si>
  <si>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</si>
  <si>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</si>
  <si>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</si>
  <si>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</si>
  <si>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</si>
  <si>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</si>
  <si>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</si>
  <si>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</si>
  <si>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</si>
  <si>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</si>
  <si>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</si>
  <si>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</si>
  <si>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</si>
  <si>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</si>
  <si>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</si>
  <si>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</si>
  <si>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</si>
  <si>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</si>
  <si>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</si>
  <si>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</si>
  <si>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</si>
  <si>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</si>
  <si>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</si>
  <si>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</si>
  <si>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</si>
  <si>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</si>
  <si>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</si>
  <si>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</si>
  <si>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</si>
  <si>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</si>
  <si>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</si>
  <si>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</si>
  <si>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</si>
  <si>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</si>
  <si>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</si>
  <si>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</si>
  <si>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</si>
  <si>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</si>
  <si>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</si>
  <si>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</si>
  <si>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</si>
  <si>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</si>
  <si>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</si>
  <si>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</si>
  <si>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</si>
  <si>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</si>
  <si>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</si>
  <si>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</si>
  <si>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</si>
  <si>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</si>
  <si>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</si>
  <si>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</si>
  <si>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</si>
  <si>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</si>
  <si>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</si>
  <si>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</si>
  <si>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</si>
  <si>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</si>
  <si>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</si>
  <si>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</si>
  <si>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</si>
  <si>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</si>
  <si>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</si>
  <si>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</si>
  <si>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</si>
  <si>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</si>
  <si>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</si>
  <si>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</si>
  <si>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</si>
  <si>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</si>
  <si>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</si>
  <si>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</si>
  <si>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</si>
  <si>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</si>
  <si>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</si>
  <si>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</si>
  <si>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</si>
  <si>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</si>
  <si>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</si>
  <si>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</si>
  <si>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</si>
  <si>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</si>
  <si>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</si>
  <si>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</si>
  <si>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</si>
  <si>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</si>
  <si>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</si>
  <si>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</si>
  <si>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</si>
  <si>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</si>
  <si>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</si>
  <si>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</si>
  <si>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</si>
  <si>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</si>
  <si>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</si>
  <si>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</si>
  <si>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</si>
  <si>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</si>
  <si>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</si>
  <si>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</si>
  <si>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</si>
  <si>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</si>
  <si>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</si>
  <si>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</si>
  <si>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</si>
  <si>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</si>
  <si>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</si>
  <si>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</si>
  <si>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</si>
  <si>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</si>
  <si>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</si>
  <si>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</si>
  <si>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</si>
  <si>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</si>
  <si>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</si>
  <si>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</si>
  <si>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</si>
  <si>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</si>
  <si>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</si>
  <si>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</si>
  <si>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</si>
  <si>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</si>
  <si>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</si>
  <si>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</si>
  <si>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</si>
  <si>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</si>
  <si>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</si>
  <si>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</si>
  <si>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</si>
  <si>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</si>
  <si>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</si>
  <si>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</si>
  <si>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</si>
  <si>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</si>
  <si>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</si>
  <si>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</si>
  <si>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</si>
  <si>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</si>
  <si>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</si>
  <si>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</si>
  <si>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</si>
  <si>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</si>
  <si>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</si>
  <si>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</si>
  <si>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</si>
  <si>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</si>
  <si>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</si>
  <si>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</si>
  <si>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</si>
  <si>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</si>
  <si>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</si>
  <si>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</si>
  <si>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</si>
  <si>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</si>
  <si>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</si>
  <si>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</si>
  <si>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</si>
  <si>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</si>
  <si>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</si>
  <si>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</si>
  <si>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</si>
  <si>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</si>
  <si>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</si>
  <si>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</si>
  <si>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</si>
  <si>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</si>
  <si>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</si>
  <si>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</si>
  <si>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</si>
  <si>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</si>
  <si>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</si>
  <si>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</si>
  <si>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</si>
  <si>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</si>
  <si>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</si>
  <si>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</si>
  <si>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</si>
  <si>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</si>
  <si>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</si>
  <si>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</si>
  <si>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</si>
  <si>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</si>
  <si>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</si>
  <si>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</si>
  <si>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</si>
  <si>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</si>
  <si>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</si>
  <si>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</si>
  <si>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</si>
  <si>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</si>
  <si>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</si>
  <si>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</si>
  <si>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</si>
  <si>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</si>
  <si>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</si>
  <si>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</si>
  <si>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</si>
  <si>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</si>
  <si>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</si>
  <si>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</si>
  <si>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</si>
  <si>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</si>
  <si>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</si>
  <si>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</si>
  <si>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</si>
  <si>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</si>
  <si>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</si>
  <si>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</si>
  <si>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</si>
  <si>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</si>
  <si>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</si>
  <si>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</si>
  <si>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</si>
  <si>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</si>
  <si>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</si>
  <si>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</si>
  <si>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</si>
  <si>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</si>
  <si>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</si>
  <si>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</si>
  <si>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</si>
  <si>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</si>
  <si>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</si>
  <si>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</si>
  <si>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</si>
  <si>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</si>
  <si>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</si>
  <si>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</si>
  <si>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</si>
  <si>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</si>
  <si>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</si>
  <si>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</si>
  <si>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</si>
  <si>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</si>
  <si>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</si>
  <si>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</si>
  <si>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</si>
  <si>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</si>
  <si>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</si>
  <si>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</si>
  <si>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</si>
  <si>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</si>
  <si>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</si>
  <si>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</si>
  <si>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</si>
  <si>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</si>
  <si>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</si>
  <si>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</si>
  <si>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</si>
  <si>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</si>
  <si>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</si>
  <si>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</si>
  <si>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</si>
  <si>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</si>
  <si>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</si>
  <si>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</si>
  <si>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</si>
  <si>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</si>
  <si>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</si>
  <si>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</si>
  <si>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</si>
  <si>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</si>
  <si>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</si>
  <si>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</si>
  <si>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</si>
  <si>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</si>
  <si>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</si>
  <si>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</si>
  <si>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</si>
  <si>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</si>
  <si>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</si>
  <si>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</si>
  <si>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</si>
  <si>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</si>
  <si>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</si>
  <si>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</si>
  <si>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</si>
  <si>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</si>
  <si>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</si>
  <si>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</si>
  <si>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</si>
  <si>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</si>
  <si>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</si>
  <si>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</si>
  <si>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</si>
  <si>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</si>
  <si>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</si>
  <si>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</si>
  <si>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</si>
  <si>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</si>
  <si>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</si>
  <si>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</si>
  <si>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</si>
  <si>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</si>
  <si>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</si>
  <si>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</si>
  <si>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</si>
  <si>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</si>
  <si>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</si>
  <si>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</si>
  <si>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</si>
  <si>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</si>
  <si>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</si>
  <si>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</si>
  <si>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</si>
  <si>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</si>
  <si>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</si>
  <si>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</si>
  <si>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</si>
  <si>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</si>
  <si>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</si>
  <si>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</si>
  <si>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</si>
  <si>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</si>
  <si>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</si>
  <si>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</si>
  <si>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</si>
  <si>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</si>
  <si>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</si>
  <si>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</si>
  <si>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</si>
  <si>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</si>
  <si>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</si>
  <si>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</si>
  <si>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</si>
  <si>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</si>
  <si>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</si>
  <si>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</si>
  <si>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</si>
  <si>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</si>
  <si>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</si>
  <si>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</si>
  <si>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</si>
  <si>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</si>
  <si>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</si>
  <si>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</si>
  <si>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</si>
  <si>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</si>
  <si>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</si>
  <si>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</si>
  <si>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</si>
  <si>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</si>
  <si>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</si>
  <si>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</si>
  <si>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</si>
  <si>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</si>
  <si>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</si>
  <si>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</si>
  <si>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</si>
  <si>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</si>
  <si>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</si>
  <si>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</si>
  <si>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</si>
  <si>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</si>
  <si>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</si>
  <si>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</si>
  <si>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</si>
  <si>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</si>
  <si>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</si>
  <si>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</si>
  <si>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</si>
  <si>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</si>
  <si>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</si>
  <si>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</si>
  <si>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</si>
  <si>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</si>
  <si>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</si>
  <si>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</si>
  <si>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</si>
  <si>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</si>
  <si>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</si>
  <si>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</si>
  <si>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</si>
  <si>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</si>
  <si>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</si>
  <si>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</si>
  <si>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</si>
  <si>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</si>
  <si>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</si>
  <si>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</si>
  <si>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</si>
  <si>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</si>
  <si>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</si>
  <si>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</si>
  <si>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</si>
  <si>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</si>
  <si>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</si>
  <si>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</si>
  <si>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</si>
  <si>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</si>
  <si>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</si>
  <si>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</si>
  <si>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</si>
  <si>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</si>
  <si>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</si>
  <si>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</si>
  <si>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</si>
  <si>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</si>
  <si>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</si>
  <si>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</si>
  <si>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</si>
  <si>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</si>
  <si>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</si>
  <si>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</si>
  <si>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</si>
  <si>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</si>
  <si>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</si>
  <si>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</si>
  <si>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</si>
  <si>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</si>
  <si>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</si>
  <si>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</si>
  <si>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</si>
  <si>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</si>
  <si>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</si>
  <si>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</si>
  <si>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</si>
  <si>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</si>
  <si>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</si>
  <si>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</si>
  <si>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</si>
  <si>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</si>
  <si>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</si>
  <si>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</si>
  <si>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</si>
  <si>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</si>
  <si>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</si>
  <si>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</si>
  <si>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</si>
  <si>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</si>
  <si>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</si>
  <si>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</si>
  <si>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</si>
  <si>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</si>
  <si>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</si>
  <si>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</si>
  <si>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</si>
  <si>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</si>
  <si>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</si>
  <si>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</si>
  <si>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</si>
  <si>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</si>
  <si>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</si>
  <si>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</si>
  <si>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</si>
  <si>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</si>
  <si>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</si>
  <si>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</si>
  <si>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</si>
  <si>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</si>
  <si>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</si>
  <si>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</si>
  <si>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</si>
  <si>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</si>
  <si>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</si>
  <si>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</si>
  <si>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</si>
  <si>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</si>
  <si>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</si>
  <si>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</si>
  <si>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</si>
  <si>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</si>
  <si>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</si>
  <si>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</si>
  <si>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</si>
  <si>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</si>
  <si>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</si>
  <si>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</si>
  <si>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</si>
  <si>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</si>
  <si>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</si>
  <si>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</si>
  <si>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</si>
  <si>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</si>
  <si>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</si>
  <si>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</si>
  <si>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</si>
  <si>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</si>
  <si>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</si>
  <si>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</si>
  <si>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</si>
  <si>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</si>
  <si>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</si>
  <si>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</si>
  <si>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</si>
  <si>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</si>
  <si>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</si>
  <si>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</si>
  <si>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</si>
  <si>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</si>
  <si>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</si>
  <si>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</si>
  <si>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</si>
  <si>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</si>
  <si>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</si>
  <si>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</si>
  <si>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</si>
  <si>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</si>
  <si>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</si>
  <si>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</si>
  <si>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</si>
  <si>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</si>
  <si>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</si>
  <si>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</si>
  <si>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</si>
  <si>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</si>
  <si>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</si>
  <si>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</si>
  <si>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</si>
  <si>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</si>
  <si>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</si>
  <si>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</si>
  <si>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</si>
  <si>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</si>
  <si>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</si>
  <si>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</si>
  <si>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</si>
  <si>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</si>
  <si>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</si>
  <si>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</si>
  <si>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</si>
  <si>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</si>
  <si>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</si>
  <si>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</si>
  <si>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</si>
  <si>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</si>
  <si>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</si>
  <si>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</si>
  <si>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</si>
  <si>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</si>
  <si>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</si>
  <si>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</si>
  <si>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</si>
  <si>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</si>
  <si>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</si>
  <si>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</si>
  <si>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</si>
  <si>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</si>
  <si>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</si>
  <si>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</si>
  <si>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</si>
  <si>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</si>
  <si>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</si>
  <si>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</si>
  <si>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</si>
  <si>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</si>
  <si>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</si>
  <si>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</si>
  <si>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</si>
  <si>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</si>
  <si>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</si>
  <si>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</si>
  <si>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</si>
  <si>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</si>
  <si>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</si>
  <si>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</si>
  <si>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</si>
  <si>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</si>
  <si>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</si>
  <si>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</si>
  <si>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</si>
  <si>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</si>
  <si>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</si>
  <si>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</si>
  <si>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</si>
  <si>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</si>
  <si>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</si>
  <si>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</si>
  <si>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</si>
  <si>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</si>
  <si>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</si>
  <si>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</si>
  <si>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</si>
  <si>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</si>
  <si>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</si>
  <si>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</si>
  <si>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</si>
  <si>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</si>
  <si>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</si>
  <si>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</si>
  <si>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</si>
  <si>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</si>
  <si>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</si>
  <si>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</si>
  <si>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</si>
  <si>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</si>
  <si>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</si>
  <si>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</si>
  <si>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</si>
  <si>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</si>
  <si>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</si>
  <si>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</si>
  <si>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</si>
  <si>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</si>
  <si>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</si>
  <si>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</si>
  <si>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</si>
  <si>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</si>
  <si>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</si>
  <si>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</si>
  <si>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</si>
  <si>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</si>
  <si>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</si>
  <si>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</si>
  <si>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</si>
  <si>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</si>
  <si>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</si>
  <si>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</si>
  <si>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</si>
  <si>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</si>
  <si>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</si>
  <si>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</si>
  <si>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</si>
  <si>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</si>
  <si>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</si>
  <si>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</si>
  <si>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</si>
  <si>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</si>
  <si>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</si>
  <si>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</si>
  <si>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</si>
  <si>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</si>
  <si>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</si>
  <si>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</si>
  <si>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</si>
  <si>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</si>
  <si>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</si>
  <si>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</si>
  <si>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</si>
  <si>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</si>
  <si>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</si>
  <si>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</si>
  <si>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</si>
  <si>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</si>
  <si>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</si>
  <si>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</si>
  <si>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</si>
  <si>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</si>
  <si>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</si>
  <si>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</si>
  <si>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</si>
  <si>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</si>
  <si>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</si>
  <si>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</si>
  <si>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</si>
  <si>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</si>
  <si>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</si>
  <si>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</si>
  <si>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</si>
  <si>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</si>
  <si>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</si>
  <si>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</si>
  <si>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</si>
  <si>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</si>
  <si>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</si>
  <si>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</si>
  <si>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</si>
  <si>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</si>
  <si>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</si>
  <si>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</si>
  <si>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</si>
  <si>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</si>
  <si>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</si>
  <si>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</si>
  <si>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</si>
  <si>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</si>
  <si>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</si>
  <si>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</si>
  <si>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</si>
  <si>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</si>
  <si>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</si>
  <si>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</si>
  <si>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</si>
  <si>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</si>
  <si>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</si>
  <si>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</si>
  <si>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</si>
  <si>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</si>
  <si>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</si>
  <si>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</si>
  <si>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</si>
  <si>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</si>
  <si>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</si>
  <si>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</si>
  <si>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</si>
  <si>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</si>
  <si>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</si>
  <si>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</si>
  <si>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</si>
  <si>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</si>
  <si>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</si>
  <si>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</si>
  <si>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</si>
  <si>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</si>
  <si>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</si>
  <si>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</si>
  <si>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</si>
  <si>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</si>
  <si>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</si>
  <si>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</si>
  <si>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</si>
  <si>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</si>
  <si>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</si>
  <si>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</si>
  <si>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</si>
  <si>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</si>
  <si>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</si>
  <si>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</si>
  <si>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</si>
  <si>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</si>
  <si>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</si>
  <si>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</si>
  <si>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</si>
  <si>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</si>
  <si>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</si>
  <si>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</si>
  <si>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</si>
  <si>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</si>
  <si>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</si>
  <si>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</si>
  <si>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</si>
  <si>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</si>
  <si>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</si>
  <si>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</si>
  <si>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</si>
  <si>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</si>
  <si>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</si>
  <si>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</si>
  <si>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</si>
  <si>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</si>
  <si>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</si>
  <si>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</si>
  <si>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</si>
  <si>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</si>
  <si>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</si>
  <si>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</si>
  <si>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</si>
  <si>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</si>
  <si>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</si>
  <si>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</si>
  <si>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</si>
  <si>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</si>
  <si>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</si>
  <si>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</si>
  <si>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</si>
  <si>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</si>
  <si>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</si>
  <si>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</si>
  <si>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</si>
  <si>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</si>
  <si>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</si>
  <si>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</si>
  <si>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</si>
  <si>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</si>
  <si>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</si>
  <si>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</si>
  <si>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</si>
  <si>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</si>
  <si>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</si>
  <si>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</si>
  <si>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</si>
  <si>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</si>
  <si>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</si>
  <si>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</si>
  <si>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</si>
  <si>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</si>
  <si>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</si>
  <si>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</si>
  <si>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</si>
  <si>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</si>
  <si>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</si>
  <si>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</si>
  <si>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</si>
  <si>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</si>
  <si>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</si>
  <si>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</si>
  <si>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</si>
  <si>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</si>
  <si>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</si>
  <si>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</si>
  <si>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</si>
  <si>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</si>
  <si>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</si>
  <si>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</si>
  <si>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</si>
  <si>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</si>
  <si>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</si>
  <si>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</si>
  <si>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</si>
  <si>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</si>
  <si>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</si>
  <si>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</si>
  <si>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</si>
  <si>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</si>
  <si>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</si>
  <si>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</si>
  <si>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</si>
  <si>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</si>
  <si>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</si>
  <si>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</si>
  <si>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</si>
  <si>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</si>
  <si>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</si>
  <si>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</si>
  <si>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</si>
  <si>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</si>
  <si>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</si>
  <si>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</si>
  <si>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</si>
  <si>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</si>
  <si>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</si>
  <si>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</si>
  <si>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</si>
  <si>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</si>
  <si>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</si>
  <si>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</si>
  <si>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</si>
  <si>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</si>
  <si>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</si>
  <si>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</si>
  <si>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</si>
  <si>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</si>
  <si>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</si>
  <si>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</si>
  <si>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</si>
  <si>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</si>
  <si>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</si>
  <si>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</si>
  <si>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</si>
  <si>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</si>
  <si>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</si>
  <si>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</si>
  <si>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</si>
  <si>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</si>
  <si>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</si>
  <si>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</si>
  <si>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</si>
  <si>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</si>
  <si>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</si>
  <si>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</si>
  <si>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</si>
  <si>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</si>
  <si>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</si>
  <si>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</si>
  <si>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</si>
  <si>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</si>
  <si>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</si>
  <si>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</si>
  <si>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</si>
  <si>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</si>
  <si>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</si>
  <si>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</si>
  <si>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</si>
  <si>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</si>
  <si>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</si>
  <si>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</si>
  <si>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</si>
  <si>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</si>
  <si>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</si>
  <si>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</si>
  <si>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</si>
  <si>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</si>
  <si>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</si>
  <si>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</si>
  <si>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</si>
  <si>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</si>
  <si>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</si>
  <si>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</si>
  <si>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</si>
  <si>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</si>
  <si>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</si>
  <si>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</si>
  <si>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</si>
  <si>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</si>
  <si>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</si>
  <si>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</si>
  <si>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</si>
  <si>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</si>
  <si>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</si>
  <si>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</si>
  <si>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</si>
  <si>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</si>
  <si>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</si>
  <si>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</si>
  <si>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</si>
  <si>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</si>
  <si>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</si>
  <si>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</si>
  <si>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</si>
  <si>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</si>
  <si>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</si>
  <si>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</si>
  <si>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</si>
  <si>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</si>
  <si>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</si>
  <si>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</si>
  <si>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</si>
  <si>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</si>
  <si>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</si>
  <si>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</si>
  <si>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</si>
  <si>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</si>
  <si>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</si>
  <si>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</si>
  <si>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</si>
  <si>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</si>
  <si>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</si>
  <si>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</si>
  <si>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</si>
  <si>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</si>
  <si>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</si>
  <si>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</si>
  <si>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</si>
  <si>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</si>
  <si>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</si>
  <si>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</si>
  <si>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</si>
  <si>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</si>
  <si>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</si>
  <si>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</si>
  <si>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</si>
  <si>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</si>
  <si>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</si>
  <si>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</si>
  <si>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</si>
  <si>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</si>
  <si>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</si>
  <si>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</si>
  <si>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</si>
  <si>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</si>
  <si>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</si>
  <si>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</si>
  <si>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</si>
  <si>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</si>
  <si>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</si>
  <si>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</si>
  <si>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</si>
  <si>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</si>
  <si>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</si>
  <si>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</si>
  <si>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</si>
  <si>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</si>
  <si>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</si>
  <si>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</si>
  <si>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</si>
  <si>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</si>
  <si>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</si>
  <si>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</si>
  <si>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</si>
  <si>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</si>
  <si>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</si>
  <si>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</si>
  <si>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</si>
  <si>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</si>
  <si>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</si>
  <si>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</si>
  <si>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</si>
  <si>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</si>
  <si>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</si>
  <si>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</si>
  <si>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</si>
  <si>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</si>
  <si>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</si>
  <si>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</si>
  <si>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</si>
  <si>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</si>
  <si>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</si>
  <si>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</si>
  <si>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</si>
  <si>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</si>
  <si>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</si>
  <si>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</si>
  <si>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</si>
  <si>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</si>
  <si>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</si>
  <si>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</si>
  <si>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</si>
  <si>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</si>
  <si>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</si>
  <si>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</si>
  <si>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</si>
  <si>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</si>
  <si>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</si>
  <si>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</si>
  <si>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</si>
  <si>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</si>
  <si>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</si>
  <si>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</si>
  <si>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</si>
  <si>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</si>
  <si>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</si>
  <si>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</si>
  <si>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</si>
  <si>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</si>
  <si>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</si>
  <si>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</si>
  <si>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</si>
  <si>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</si>
  <si>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</si>
  <si>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</si>
  <si>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</si>
  <si>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</si>
  <si>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</si>
  <si>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</si>
  <si>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</si>
  <si>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</si>
  <si>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</si>
  <si>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</si>
  <si>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</si>
  <si>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</si>
  <si>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</si>
  <si>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</si>
  <si>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</si>
  <si>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</si>
  <si>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</si>
  <si>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</si>
  <si>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</si>
  <si>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</si>
  <si>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</si>
  <si>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</si>
  <si>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</si>
  <si>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</si>
  <si>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</si>
  <si>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</si>
  <si>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</si>
  <si>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</si>
  <si>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</si>
  <si>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</si>
  <si>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</si>
  <si>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</si>
  <si>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</si>
  <si>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</si>
  <si>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</si>
  <si>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</si>
  <si>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</si>
  <si>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</si>
  <si>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</si>
  <si>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</si>
  <si>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</si>
  <si>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</si>
  <si>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</si>
  <si>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</si>
  <si>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</si>
  <si>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</si>
  <si>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</si>
  <si>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</si>
  <si>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</si>
  <si>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</si>
  <si>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</si>
  <si>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</si>
  <si>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</si>
  <si>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</si>
  <si>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</si>
  <si>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</si>
  <si>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</si>
  <si>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</si>
  <si>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</si>
  <si>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</si>
  <si>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</si>
  <si>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</si>
  <si>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</si>
  <si>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</si>
  <si>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</si>
  <si>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</si>
  <si>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</si>
  <si>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</si>
  <si>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</si>
  <si>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</si>
  <si>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</si>
  <si>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</si>
  <si>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</si>
  <si>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</si>
  <si>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</si>
  <si>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</si>
  <si>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</si>
  <si>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</si>
  <si>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</si>
  <si>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</si>
  <si>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</si>
  <si>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</si>
  <si>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</si>
  <si>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</si>
  <si>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</si>
  <si>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</si>
  <si>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</si>
  <si>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</si>
  <si>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</si>
  <si>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</si>
  <si>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</si>
  <si>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</si>
  <si>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</si>
  <si>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</si>
  <si>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</si>
  <si>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</si>
  <si>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</si>
  <si>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</si>
  <si>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</si>
  <si>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</si>
  <si>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</si>
  <si>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</si>
  <si>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</si>
  <si>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</si>
  <si>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</si>
  <si>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</si>
  <si>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</si>
  <si>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</si>
  <si>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</si>
  <si>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</si>
  <si>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</si>
  <si>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</si>
  <si>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</si>
  <si>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</si>
  <si>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</si>
  <si>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</si>
  <si>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</si>
  <si>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</si>
  <si>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</si>
  <si>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</si>
  <si>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</si>
  <si>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</si>
  <si>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</si>
  <si>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</si>
  <si>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</si>
  <si>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</si>
  <si>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</si>
  <si>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</si>
  <si>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</si>
  <si>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</si>
  <si>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</si>
  <si>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</si>
  <si>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</si>
  <si>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</si>
  <si>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</si>
  <si>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</si>
  <si>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</si>
  <si>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</si>
  <si>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</si>
  <si>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</si>
  <si>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</si>
  <si>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</si>
  <si>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</si>
  <si>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</si>
  <si>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</si>
  <si>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</si>
  <si>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</si>
  <si>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</si>
  <si>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</si>
  <si>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</si>
  <si>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</si>
  <si>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</si>
  <si>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</si>
  <si>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</si>
  <si>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</si>
  <si>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</si>
  <si>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</si>
  <si>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</si>
  <si>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</si>
  <si>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</si>
  <si>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</si>
  <si>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</si>
  <si>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</si>
  <si>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</si>
  <si>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</si>
  <si>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</si>
  <si>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</si>
  <si>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</si>
  <si>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</si>
  <si>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</si>
  <si>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</si>
  <si>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</si>
  <si>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</si>
  <si>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</si>
  <si>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</si>
  <si>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</si>
  <si>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</si>
  <si>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</si>
  <si>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</si>
  <si>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</si>
  <si>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</si>
  <si>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</si>
  <si>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</si>
  <si>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</si>
  <si>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</si>
  <si>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</si>
  <si>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</si>
  <si>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</si>
  <si>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</si>
  <si>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</si>
  <si>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</si>
  <si>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</si>
  <si>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</si>
  <si>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</si>
  <si>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</si>
  <si>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</si>
  <si>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</si>
  <si>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</si>
  <si>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</si>
  <si>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</si>
  <si>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</si>
  <si>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</si>
  <si>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</si>
  <si>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</si>
  <si>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</si>
  <si>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</si>
  <si>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</si>
  <si>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</si>
  <si>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</si>
  <si>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</si>
  <si>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</si>
  <si>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</si>
  <si>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</si>
  <si>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</si>
  <si>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</si>
  <si>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</si>
  <si>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</si>
  <si>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</si>
  <si>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</si>
  <si>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</si>
  <si>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</si>
  <si>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</si>
  <si>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</si>
  <si>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</si>
  <si>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</si>
  <si>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</si>
  <si>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</si>
  <si>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</si>
  <si>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</si>
  <si>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</si>
  <si>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</si>
  <si>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</si>
  <si>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</si>
  <si>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</si>
  <si>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</si>
  <si>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</si>
  <si>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</si>
  <si>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</si>
  <si>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</si>
  <si>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</si>
  <si>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</si>
  <si>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</si>
  <si>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</si>
  <si>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</si>
  <si>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</si>
  <si>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</si>
  <si>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</si>
  <si>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</si>
  <si>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</si>
  <si>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</si>
  <si>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</si>
  <si>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</si>
  <si>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</si>
  <si>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</si>
  <si>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</si>
  <si>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</si>
  <si>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</si>
  <si>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</si>
  <si>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</si>
  <si>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</si>
  <si>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</si>
  <si>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</si>
  <si>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</si>
  <si>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</si>
  <si>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</si>
  <si>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</si>
  <si>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</si>
  <si>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</si>
  <si>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</si>
  <si>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</si>
  <si>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</si>
  <si>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</si>
  <si>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</si>
  <si>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</si>
  <si>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</si>
  <si>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</si>
  <si>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</si>
  <si>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</si>
  <si>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</si>
  <si>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</si>
  <si>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</si>
  <si>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</si>
  <si>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</si>
  <si>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</si>
  <si>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</si>
  <si>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</si>
  <si>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</si>
  <si>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</si>
  <si>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</si>
  <si>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</si>
  <si>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</si>
  <si>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</si>
  <si>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</si>
  <si>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</si>
  <si>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</si>
  <si>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</si>
  <si>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</si>
  <si>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</si>
  <si>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</si>
  <si>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</si>
  <si>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</si>
  <si>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</si>
  <si>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</si>
  <si>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</si>
  <si>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</si>
  <si>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</si>
  <si>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</si>
  <si>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</si>
  <si>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</si>
  <si>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</si>
  <si>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</si>
  <si>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</si>
  <si>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</si>
  <si>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</si>
  <si>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</si>
  <si>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</si>
  <si>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</si>
  <si>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</si>
  <si>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</si>
  <si>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</si>
  <si>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</si>
  <si>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</si>
  <si>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</si>
  <si>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</si>
  <si>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</si>
  <si>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</si>
  <si>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</si>
  <si>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</si>
  <si>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</si>
  <si>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</si>
  <si>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</si>
  <si>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</si>
  <si>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</si>
  <si>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</si>
  <si>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</si>
  <si>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</si>
  <si>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</si>
  <si>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</si>
  <si>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</si>
  <si>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</si>
  <si>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</si>
  <si>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</si>
  <si>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</si>
  <si>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</si>
  <si>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</si>
  <si>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</si>
  <si>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</si>
  <si>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</si>
  <si>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</si>
  <si>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</si>
  <si>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</si>
  <si>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</si>
  <si>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</si>
  <si>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</si>
  <si>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</si>
  <si>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</si>
  <si>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</si>
  <si>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</si>
  <si>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</si>
  <si>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</si>
  <si>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</si>
  <si>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</si>
  <si>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</si>
  <si>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</si>
  <si>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</si>
  <si>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</si>
  <si>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</si>
  <si>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</si>
  <si>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</si>
  <si>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</si>
  <si>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</si>
  <si>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</si>
  <si>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</si>
  <si>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</si>
  <si>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</si>
  <si>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</si>
  <si>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</si>
  <si>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</si>
  <si>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</si>
  <si>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</si>
  <si>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</si>
  <si>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</si>
  <si>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</si>
  <si>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</si>
  <si>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</si>
  <si>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</si>
  <si>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</si>
  <si>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</si>
  <si>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</si>
  <si>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</si>
  <si>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</si>
  <si>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</si>
  <si>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</si>
  <si>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</si>
  <si>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</si>
  <si>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</si>
  <si>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</si>
  <si>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</si>
  <si>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</si>
  <si>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</si>
  <si>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</si>
  <si>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</si>
  <si>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</si>
  <si>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</si>
  <si>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</si>
  <si>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</si>
  <si>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</si>
  <si>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</si>
  <si>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</si>
  <si>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</si>
  <si>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</si>
  <si>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</si>
  <si>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</si>
  <si>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</si>
  <si>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</si>
  <si>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</si>
  <si>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</si>
  <si>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</si>
  <si>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</si>
  <si>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</si>
  <si>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</si>
  <si>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</si>
  <si>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</si>
  <si>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</si>
  <si>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</si>
  <si>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</si>
  <si>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</si>
  <si>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</si>
  <si>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</si>
  <si>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</si>
  <si>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</si>
  <si>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</si>
  <si>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</si>
  <si>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</si>
  <si>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</si>
  <si>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</si>
  <si>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</si>
  <si>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</si>
  <si>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</si>
  <si>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</si>
  <si>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</si>
  <si>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</si>
  <si>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</si>
  <si>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</si>
  <si>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</si>
  <si>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</si>
  <si>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</si>
  <si>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</si>
  <si>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</si>
  <si>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</si>
  <si>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</si>
  <si>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</si>
  <si>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</si>
  <si>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</si>
  <si>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</si>
  <si>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</si>
  <si>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</si>
  <si>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</si>
  <si>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</si>
  <si>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</si>
  <si>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</si>
  <si>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</si>
  <si>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</si>
  <si>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</si>
  <si>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</si>
  <si>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</si>
  <si>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</si>
  <si>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</si>
  <si>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</si>
  <si>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</si>
  <si>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</si>
  <si>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</si>
  <si>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</si>
  <si>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</si>
  <si>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</si>
  <si>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</si>
  <si>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</si>
  <si>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</si>
  <si>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</si>
  <si>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</si>
  <si>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</si>
  <si>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</si>
  <si>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</si>
  <si>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</si>
  <si>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</si>
  <si>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</si>
  <si>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</si>
  <si>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</si>
  <si>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</si>
  <si>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</si>
  <si>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</si>
  <si>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</si>
  <si>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</si>
  <si>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</si>
  <si>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</si>
  <si>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</si>
  <si>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</si>
  <si>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</si>
  <si>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</si>
  <si>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</si>
  <si>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</si>
  <si>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</si>
  <si>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</si>
  <si>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</si>
  <si>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</si>
  <si>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</si>
  <si>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</si>
  <si>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</si>
  <si>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</si>
  <si>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</si>
  <si>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</si>
  <si>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</si>
  <si>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</si>
  <si>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</si>
  <si>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</si>
  <si>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</si>
  <si>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</si>
  <si>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</si>
  <si>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</si>
  <si>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</si>
  <si>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</si>
  <si>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</si>
  <si>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</si>
  <si>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</si>
  <si>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</si>
  <si>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</si>
  <si>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</si>
  <si>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</si>
  <si>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</si>
  <si>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</si>
  <si>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</si>
  <si>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</si>
  <si>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</si>
  <si>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</si>
  <si>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</si>
  <si>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</si>
  <si>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</si>
  <si>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</si>
  <si>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</si>
  <si>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</si>
  <si>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</si>
  <si>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</si>
  <si>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</si>
  <si>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</si>
  <si>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</si>
  <si>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</si>
  <si>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</si>
  <si>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</si>
  <si>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</si>
  <si>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</si>
  <si>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</si>
  <si>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</si>
  <si>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</si>
  <si>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</si>
  <si>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</si>
  <si>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</si>
  <si>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</si>
  <si>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</si>
  <si>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</si>
  <si>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</si>
  <si>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</si>
  <si>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</si>
  <si>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</si>
  <si>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</si>
  <si>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</si>
  <si>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</si>
  <si>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</si>
  <si>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</si>
  <si>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</si>
  <si>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</si>
  <si>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</si>
  <si>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</si>
  <si>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</si>
  <si>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</si>
  <si>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</si>
  <si>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</si>
  <si>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</si>
  <si>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</si>
  <si>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</si>
  <si>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</si>
  <si>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</si>
  <si>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</si>
  <si>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</si>
  <si>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</si>
  <si>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</si>
  <si>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</si>
  <si>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</si>
  <si>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</si>
  <si>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</si>
  <si>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</si>
  <si>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</si>
  <si>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</si>
  <si>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</si>
  <si>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</si>
  <si>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</si>
  <si>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</si>
  <si>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</si>
  <si>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</si>
  <si>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</si>
  <si>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</si>
  <si>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</si>
  <si>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</si>
  <si>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</si>
  <si>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</si>
  <si>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</si>
  <si>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</si>
  <si>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</si>
  <si>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</si>
  <si>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</si>
  <si>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</si>
  <si>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</si>
  <si>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</si>
  <si>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</si>
  <si>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</si>
  <si>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</si>
  <si>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</si>
  <si>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</si>
  <si>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</si>
  <si>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</si>
  <si>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</si>
  <si>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</si>
  <si>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</si>
  <si>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</si>
  <si>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</si>
  <si>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</si>
  <si>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</si>
  <si>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</si>
  <si>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</si>
  <si>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</si>
  <si>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</si>
  <si>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</si>
  <si>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</si>
  <si>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</si>
  <si>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</si>
  <si>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</si>
  <si>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</si>
  <si>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</si>
  <si>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</si>
  <si>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</si>
  <si>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</si>
  <si>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</si>
  <si>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</si>
  <si>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</si>
  <si>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</si>
  <si>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</si>
  <si>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</si>
  <si>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</si>
  <si>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</si>
  <si>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</si>
  <si>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</si>
  <si>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</si>
  <si>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</si>
  <si>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</si>
  <si>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</si>
  <si>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</si>
  <si>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</si>
  <si>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</si>
  <si>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</si>
  <si>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</si>
  <si>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</si>
  <si>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</si>
  <si>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</si>
  <si>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</si>
  <si>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</si>
  <si>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</si>
  <si>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</si>
  <si>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</si>
  <si>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</si>
  <si>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</si>
  <si>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</si>
  <si>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</si>
  <si>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</si>
  <si>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</si>
  <si>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</si>
  <si>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</si>
  <si>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</si>
  <si>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</si>
  <si>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</si>
  <si>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</si>
  <si>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</si>
  <si>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</si>
  <si>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</si>
  <si>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</si>
  <si>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</si>
  <si>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</si>
  <si>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</si>
  <si>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</si>
  <si>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</si>
  <si>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</si>
  <si>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</si>
  <si>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</si>
  <si>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</si>
  <si>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</si>
  <si>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</si>
  <si>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</si>
  <si>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</si>
  <si>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</si>
  <si>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</si>
  <si>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</si>
  <si>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</si>
  <si>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</si>
  <si>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</si>
  <si>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</si>
  <si>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</si>
  <si>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</si>
  <si>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</si>
  <si>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</si>
  <si>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</si>
  <si>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</si>
  <si>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</si>
  <si>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</si>
  <si>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</si>
  <si>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</si>
  <si>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</si>
  <si>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</si>
  <si>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</si>
  <si>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</si>
  <si>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</si>
  <si>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</si>
  <si>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</si>
  <si>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</si>
  <si>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</si>
  <si>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</si>
  <si>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</si>
  <si>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</si>
  <si>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</si>
  <si>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</si>
  <si>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</si>
  <si>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</si>
  <si>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</si>
  <si>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</si>
  <si>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</si>
  <si>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</si>
  <si>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</si>
  <si>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PCM-20251114-00000076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</si>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</sst>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312.11129768518731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18028</v>
      </c>
      <c r="E3" s="110" t="s">
        <v>39021</v>
      </c>
      <c r="F3" s="111">
        <v>45975.049143518518</v>
      </c>
      <c r="G3" s="112">
        <f t="shared" ref="G3:G10" ca="1" si="0">IFERROR(NOW()-F3,"")</f>
        <v>1.0580092595773749E-2</v>
      </c>
      <c r="H3" s="149">
        <v>45975.044328703705</v>
      </c>
      <c r="I3" s="109" t="str">
        <f>IFERROR(VLOOKUP(D3,DB!A:F,6,0),"")</f>
        <v>SCECO</v>
      </c>
      <c r="J3" s="109" t="str">
        <f>IFERROR(VLOOKUP(D3,DB!A:G,7,0),"")</f>
        <v>Vandalized+Vandalized</v>
      </c>
      <c r="K3" s="113" t="s">
        <v>39024</v>
      </c>
      <c r="L3" s="114" t="str">
        <f>IFERROR(VLOOKUP(D3,DB!A:I,9,0),"")</f>
        <v>Latis</v>
      </c>
    </row>
    <row r="4" spans="1:15" ht="15" customHeight="1">
      <c r="A4" s="108"/>
      <c r="B4" s="109" t="str">
        <f>IFERROR(VLOOKUP(D4,DB!A:K,11,0),"")</f>
        <v/>
      </c>
      <c r="C4" s="109"/>
      <c r="D4" s="109"/>
      <c r="E4" s="110"/>
      <c r="F4" s="111"/>
      <c r="G4" s="112">
        <f t="shared" ca="1" si="0"/>
        <v>45975.059723611113</v>
      </c>
      <c r="H4" s="149"/>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45975.059723611113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45975.059723611113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45975.059723611113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45975.059723611113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45975.059723611113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45975.059723611113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45975.059723611113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45975.059723611113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45975.059723611113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45975.059723611113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45975.059723611113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45975.059723611113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45975.059723611113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45975.059723611113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45975.059723611113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45975.059723611113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45975.059723611113</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45975.059723611113</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45975.059723611113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45975.059723611113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45975.059723611113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45975.059723611113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45975.059723611113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45975.059723611113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45975.059723611113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45975.059723611113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45975.059723611113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45975.059723611113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45975.059723611113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45975.059723611113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45975.059723611113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45975.059723611113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45975.059723611113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45975.059723611113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45975.059723611113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45975.059723611113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45975.059723611113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45975.059723611113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45975.059723611113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45975.059723611113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45975.059723611113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45975.059723611113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45975.059723611113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45975.059723611113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45975.059723611113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45975.059723611113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45975.059723611113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45975.059723611113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45975.059723611113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45975.059723611113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45975.059723611113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45975.059723611113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45975.059723611113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45975.059723611113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45975.059723611113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45975.059723611113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45975.059723611113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45975.059723611113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45975.059723611113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45975.059723611113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45975.059723611113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45975.059723611113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45975.059723611113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45975.059723611113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45975.059723611113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45975.059723611113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45975.059723611113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45975.059723611113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45975.059723611113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45975.059723611113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45975.059723611113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45975.059723611113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45975.059723611113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45975.059723611113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45975.059723611113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45975.059723611113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45975.059723611113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45975.059723611113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45975.059723611113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45975.059723611113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45975.059723611113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45975.059723611113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45975.059723611113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45975.059723611113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45975.059723611113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45975.059723611113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45975.059723611113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45975.059723611113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45975.059723611113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45975.059723611113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45975.059723611113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45975.059723611113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45975.059723611113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45975.059723611113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45975.059723611113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45975.059723611113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45975.059723611113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45975.059723611113</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74177DDB-1A07-4F82-B876-280ED33A67A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150.05988564815198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0.45343888889328809</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45975.059723611113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45975.059723611113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45975.059723611113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45975.059723611113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45975.059723611113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45975.059723611113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45975.059723611113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45975.059723611113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45975.059723611113</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45975.059723611113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45975.059723611113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45975.059723611113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45975.059723611113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45975.059723611113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45975.059723611113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45975.059723611113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45975.059723611113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45975.059723611113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45975.059723611113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45975.059723611113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45975.059723611113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45975.059723611113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45975.059723611113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45975.059723611113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45975.059723611113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45975.059723611113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45975.059723611113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45975.059723611113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45975.059723611113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45975.059723611113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45975.059723611113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45975.059723611113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45975.059723611113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45975.059723611113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45975.059723611113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45975.059723611113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45975.059723611113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45975.059723611113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45975.059723611113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45975.059723611113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45975.059723611113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45975.059723611113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45975.059723611113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45975.059723611113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45975.059723611113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45975.059723611113</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tabSelected="1"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45975.059723611113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45975.059723611113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45975.059723611113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45975.059723611113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45975.059723611113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45975.059723611113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45975.059723611113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45975.059723611113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45975.059723611113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45975.059723611113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45975.059723611113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45975.059723611113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45975.059723611113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45975.059723611113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45975.059723611113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45975.059723611113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45975.059723611113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45975.059723611113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45975.059723611113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45975.059723611113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45975.059723611113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45975.059723611113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45975.059723611113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45975.059723611113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45975.059723611113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45975.059723611113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45975.059723611113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45975.059723611113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45975.059723611113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45975.059723611113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45975.059723611113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45975.059723611113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45975.059723611113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45975.059723611113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45975.059723611113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45975.059723611113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45975.059723611113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45975.059723611113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45975.059723611113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45975.059723611113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45975.059723611113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45975.059723611113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45975.059723611113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45975.059723611113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45975.059723611113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45975.059723611113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45975.059723611113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45975.059723611113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45975.059723611113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45975.059723611113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45975.059723611113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45975.059723611113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45975.059723611113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45975.059723611113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45975.059723611113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45975.059723611113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45975.059723611113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45975.059723611113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45975.059723611113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45975.059723611113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45975.059723611113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45975.059723611113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45975.059723611113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45975.059723611113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45975.059723611113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45975.059723611113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45975.059723611113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45975.059723611113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45975.059723611113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45975.059723611113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45975.059723611113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45975.059723611113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45975.059723611113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45975.059723611113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45975.059723611113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45975.059723611113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45975.059723611113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45975.059723611113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45975.059723611113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45975.059723611113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45975.059723611113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45975.059723611113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45975.059723611113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45975.059723611113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45975.059723611113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45975.059723611113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45975.059723611113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45975.059723611113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45975.059723611113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45975.059723611113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45975.059723611113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45975.059723611113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45975.059723611113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45975.059723611113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45975.059723611113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45975.059723611113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45975.059723611113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45975.059723611113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45975.059723611113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45975.059723611113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45975.059723611113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45975.059723611113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45975.059723611113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45975.059723611113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45975.059723611113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45975.059723611113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45975.059723611113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45975.059723611113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45975.059723611113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45975.059723611113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45975.059723611113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45975.059723611113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45975.059723611113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45975.059723611113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45975.059723611113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45975.059723611113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45975.059723611113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45975.059723611113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45975.059723611113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45975.059723611113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45975.059723611113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45975.059723611113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45975.059723611113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45975.059723611113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45975.059723611113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45975.059723611113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45975.059723611113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45975.059723611113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45975.059723611113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45975.059723611113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45975.059723611113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45975.059723611113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45975.059723611113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45975.059723611113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45975.059723611113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45975.059723611113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45975.059723611113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45975.059723611113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45975.059723611113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45975.059723611113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45975.059723611113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45975.059723611113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45975.059723611113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45975.059723611113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45975.059723611113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45975.059723611113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45975.059723611113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45975.059723611113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45975.059723611113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45975.059723611113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45975.059723611113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45975.059723611113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45975.059723611113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45975.059723611113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45975.059723611113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45975.059723611113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45975.059723611113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45975.059723611113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45975.059723611113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45975.059723611113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45975.059723611113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45975.059723611113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45975.059723611113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45975.059723611113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45975.059723611113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45975.059723611113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45975.059723611113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45975.059723611113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45975.059723611113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45975.059723611113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45975.059723611113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45975.059723611113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45975.059723611113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45975.059723611113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45975.059723611113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45975.059723611113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45975.059723611113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45975.059723611113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45975.059723611113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45975.059723611113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45975.059723611113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45975.059723611113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45975.059723611113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45975.059723611113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45975.059723611113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45975.059723611113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45975.059723611113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45975.059723611113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45975.059723611113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45975.059723611113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45975.059723611113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45975.059723611113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45975.059723611113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45975.059723611113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45975.059723611113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45975.059723611113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45975.059723611113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45975.059723611113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45975.059723611113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45975.059723611113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45975.059723611113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45975.059723611113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45975.059723611113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45975.059723611113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45975.059723611113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45975.059723611113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45975.059723611113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45975.059723611113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45975.059723611113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45975.059723611113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45975.059723611113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45975.059723611113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45975.059723611113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45975.059723611113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45975.059723611113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45975.059723611113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45975.059723611113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45975.059723611113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45975.059723611113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45975.059723611113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45975.059723611113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45975.059723611113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45975.059723611113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45975.059723611113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45975.059723611113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45975.059723611113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45975.059723611113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45975.059723611113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45975.059723611113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45975.059723611113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45975.059723611113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45975.059723611113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45975.059723611113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45975.059723611113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45975.059723611113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45975.059723611113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45975.059723611113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45975.059723611113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45975.059723611113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45975.059723611113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45975.059723611113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45975.059723611113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45975.059723611113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45975.059723611113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45975.059723611113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45975.059723611113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45975.059723611113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45975.059723611113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45975.059723611113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45975.059723611113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45975.059723611113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45975.059723611113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45975.059723611113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45975.059723611113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45975.059723611113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45975.059723611113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45975.059723611113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45975.059723611113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45975.059723611113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45975.059723611113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45975.059723611113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45975.059723611113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45975.059723611113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45975.059723611113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45975.059723611113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45975.059723611113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45975.059723611113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45975.059723611113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45975.059723611113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45975.059723611113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45975.059723611113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45975.059723611113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45975.059723611113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45975.059723611113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45975.059723611113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45975.059723611113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45975.059723611113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45975.059723611113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45975.059723611113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45975.059723611113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45975.059723611113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45975.059723611113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45975.059723611113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45975.059723611113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45975.059723611113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45975.059723611113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45975.059723611113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45975.059723611113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45975.059723611113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45975.059723611113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45975.059723611113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45975.059723611113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45975.059723611113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45975.059723611113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45975.059723611113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45975.059723611113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45975.059723611113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45975.059723611113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45975.059723611113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45975.059723611113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45975.059723611113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45975.059723611113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45975.059723611113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45975.059723611113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45975.059723611113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45975.059723611113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45975.059723611113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45975.059723611113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45975.059723611113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45975.059723611113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45975.059723611113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45975.059723611113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45975.059723611113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45975.059723611113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45975.059723611113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45975.059723611113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45975.059723611113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45975.059723611113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45975.059723611113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45975.059723611113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45975.059723611113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45975.059723611113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45975.059723611113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45975.059723611113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45975.059723611113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45975.059723611113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45975.059723611113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45975.059723611113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45975.059723611113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45975.059723611113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45975.059723611113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45975.059723611113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45975.059723611113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45975.059723611113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45975.059723611113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45975.059723611113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45975.059723611113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45975.059723611113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45975.059723611113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45975.059723611113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45975.059723611113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45975.059723611113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45975.059723611113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45975.059723611113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45975.059723611113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45975.059723611113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45975.059723611113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45975.059723611113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45975.059723611113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45975.059723611113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45975.059723611113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45975.059723611113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45975.059723611113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45975.059723611113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45975.059723611113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45975.059723611113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45975.059723611113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45975.059723611113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45975.059723611113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45975.059723611113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45975.059723611113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45975.059723611113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45975.059723611113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45975.059723611113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45975.059723611113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45975.059723611113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45975.059723611113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45975.059723611113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45975.059723611113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45975.059723611113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45975.059723611113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45975.059723611113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45975.059723611113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45975.059723611113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45975.059723611113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45975.059723611113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45975.059723611113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45975.059723611113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45975.059723611113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45975.059723611113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45975.059723611113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45975.059723611113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45975.059723611113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45975.059723611113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45975.059723611113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45975.059723611113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45975.059723611113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45975.059723611113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45975.059723611113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45975.059723611113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45975.059723611113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45975.059723611113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45975.059723611113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45975.059723611113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45975.059723611113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45975.059723611113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45975.059723611113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45975.059723611113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45975.059723611113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45975.059723611113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45975.059723611113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45975.059723611113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45975.059723611113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45975.059723611113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45975.059723611113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45975.059723611113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45975.059723611113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45975.059723611113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45975.059723611113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45975.059723611113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45975.059723611113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45975.059723611113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45975.059723611113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45975.059723611113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45975.059723611113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45975.059723611113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45975.059723611113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45975.059723611113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45975.059723611113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45975.059723611113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45975.059723611113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45975.059723611113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45975.059723611113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45975.059723611113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45975.059723611113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45975.059723611113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45975.059723611113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45975.059723611113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45975.059723611113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45975.059723611113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45975.059723611113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45975.059723611113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45975.059723611113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45975.059723611113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45975.059723611113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45975.059723611113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45975.059723611113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45975.059723611113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45975.059723611113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45975.059723611113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45975.059723611113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45975.059723611113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45975.059723611113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45975.059723611113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45975.059723611113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45975.059723611113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45975.059723611113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45975.059723611113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45975.059723611113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45975.059723611113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45975.059723611113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45975.059723611113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45975.059723611113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45975.059723611113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45975.059723611113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45975.059723611113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45975.059723611113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45975.059723611113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45975.059723611113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45975.059723611113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45975.059723611113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45975.059723611113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45975.059723611113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45975.059723611113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45975.059723611113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45975.059723611113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45975.059723611113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45975.059723611113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45975.059723611113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45975.059723611113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45975.059723611113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45975.059723611113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45975.059723611113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45975.059723611113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45975.059723611113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45975.059723611113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45975.059723611113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45975.059723611113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45975.059723611113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45975.059723611113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45975.059723611113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45975.059723611113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45975.059723611113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45975.059723611113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45975.059723611113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45975.059723611113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45975.059723611113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45975.059723611113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45975.059723611113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45975.059723611113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45975.059723611113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45975.059723611113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45975.059723611113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45975.059723611113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45975.059723611113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45975.059723611113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45975.059723611113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45975.059723611113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45975.059723611113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45975.059723611113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45975.059723611113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45975.059723611113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45975.059723611113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45975.059723611113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45975.059723611113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45975.059723611113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45975.059723611113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45975.059723611113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45975.059723611113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45975.059723611113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45975.059723611113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45975.059723611113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45975.059723611113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45975.059723611113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45975.059723611113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45975.059723611113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45975.059723611113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45975.059723611113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45975.059723611113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45975.059723611113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45975.059723611113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45975.059723611113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45975.059723611113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45975.059723611113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45975.059723611113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45975.059723611113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45975.059723611113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45975.059723611113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45975.059723611113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45975.059723611113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45975.059723611113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45975.059723611113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45975.059723611113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45975.059723611113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45975.059723611113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45975.059723611113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45975.059723611113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45975.059723611113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45975.059723611113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45975.059723611113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45975.059723611113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45975.059723611113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45975.059723611113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45975.059723611113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45975.059723611113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45975.059723611113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45975.059723611113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45975.059723611113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45975.059723611113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45975.059723611113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45975.059723611113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45975.059723611113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45975.059723611113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45975.059723611113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45975.059723611113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45975.059723611113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45975.059723611113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45975.059723611113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45975.059723611113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45975.059723611113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45975.059723611113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45975.059723611113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45975.059723611113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45975.059723611113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45975.059723611113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45975.059723611113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45975.059723611113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45975.059723611113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45975.059723611113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45975.059723611113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45975.059723611113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45975.059723611113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45975.059723611113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45975.059723611113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45975.059723611113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45975.059723611113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45975.059723611113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45975.059723611113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45975.059723611113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45975.059723611113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45975.059723611113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45975.059723611113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45975.059723611113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45975.059723611113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45975.059723611113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45975.059723611113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45975.059723611113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45975.059723611113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45975.059723611113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45975.059723611113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45975.059723611113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45975.059723611113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45975.059723611113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45975.059723611113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45975.059723611113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45975.059723611113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45975.059723611113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45975.059723611113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45975.059723611113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45975.059723611113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45975.059723611113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45975.059723611113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45975.059723611113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45975.059723611113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45975.059723611113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45975.059723611113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45975.059723611113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45975.059723611113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45975.059723611113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45975.059723611113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45975.059723611113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45975.059723611113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45975.059723611113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45975.059723611113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45975.059723611113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45975.059723611113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45975.059723611113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45975.059723611113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45975.059723611113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45975.059723611113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45975.059723611113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45975.059723611113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45975.059723611113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45975.059723611113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45975.059723611113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45975.059723611113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45975.059723611113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45975.059723611113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45975.059723611113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45975.059723611113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45975.059723611113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45975.059723611113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45975.059723611113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45975.059723611113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45975.059723611113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45975.059723611113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45975.059723611113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45975.059723611113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45975.059723611113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45975.059723611113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45975.059723611113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45975.059723611113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45975.059723611113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45975.059723611113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45975.059723611113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45975.059723611113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45975.059723611113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45975.059723611113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45975.059723611113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45975.059723611113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45975.059723611113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45975.059723611113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45975.059723611113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45975.059723611113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45975.059723611113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45975.059723611113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45975.059723611113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45975.059723611113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45975.059723611113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45975.059723611113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45975.059723611113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45975.059723611113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45975.059723611113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45975.059723611113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45975.059723611113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45975.059723611113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45975.059723611113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45975.059723611113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45975.059723611113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45975.059723611113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45975.059723611113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45975.059723611113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45975.059723611113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45975.059723611113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45975.059723611113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45975.059723611113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45975.059723611113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45975.059723611113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45975.059723611113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45975.059723611113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45975.059723611113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45975.059723611113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45975.059723611113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45975.059723611113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45975.059723611113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45975.059723611113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45975.059723611113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45975.059723611113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45975.059723611113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45975.059723611113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45975.059723611113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45975.059723611113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45975.059723611113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45975.059723611113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45975.059723611113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45975.059723611113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45975.059723611113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45975.059723611113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45975.059723611113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45975.059723611113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45975.059723611113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45975.059723611113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45975.059723611113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45975.059723611113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45975.059723611113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45975.059723611113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45975.059723611113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45975.059723611113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45975.059723611113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45975.059723611113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45975.059723611113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45975.059723611113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45975.059723611113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45975.059723611113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45975.059723611113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45975.059723611113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45975.059723611113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45975.059723611113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45975.059723611113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45975.059723611113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45975.059723611113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45975.059723611113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45975.059723611113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45975.059723611113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45975.059723611113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45975.059723611113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45975.059723611113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45975.059723611113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45975.059723611113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45975.059723611113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45975.059723611113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45975.059723611113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45975.059723611113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45975.059723611113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45975.059723611113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45975.059723611113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45975.059723611113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45975.059723611113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45975.059723611113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45975.059723611113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45975.059723611113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45975.059723611113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45975.059723611113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45975.059723611113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45975.059723611113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45975.059723611113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45975.059723611113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45975.059723611113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45975.059723611113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45975.059723611113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45975.059723611113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45975.059723611113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45975.059723611113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45975.059723611113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45975.059723611113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45975.059723611113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45975.059723611113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45975.059723611113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45975.059723611113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45975.059723611113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45975.059723611113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45975.059723611113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45975.059723611113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45975.059723611113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45975.059723611113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45975.059723611113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45975.059723611113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45975.059723611113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45975.059723611113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45975.059723611113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45975.059723611113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45975.059723611113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45975.059723611113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45975.059723611113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45975.059723611113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45975.059723611113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45975.059723611113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45975.059723611113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45975.059723611113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45975.059723611113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45975.059723611113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45975.059723611113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45975.059723611113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45975.059723611113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45975.059723611113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45975.059723611113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45975.059723611113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45975.059723611113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45975.059723611113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45975.059723611113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45975.059723611113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45975.059723611113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45975.059723611113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45975.059723611113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45975.059723611113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45975.059723611113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45975.059723611113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45975.059723611113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45975.059723611113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45975.059723611113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45975.059723611113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45975.059723611113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45975.059723611113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45975.059723611113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45975.059723611113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45975.059723611113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45975.059723611113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45975.059723611113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45975.059723611113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45975.059723611113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45975.059723611113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45975.059723611113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45975.059723611113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45975.059723611113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45975.059723611113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45975.059723611113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45975.059723611113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45975.059723611113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45975.059723611113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45975.059723611113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45975.059723611113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45975.059723611113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45975.059723611113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45975.059723611113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45975.059723611113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45975.059723611113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45975.059723611113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45975.059723611113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45975.059723611113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45975.059723611113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45975.059723611113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45975.059723611113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45975.059723611113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45975.059723611113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45975.059723611113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45975.059723611113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45975.059723611113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45975.059723611113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45975.059723611113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45975.059723611113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45975.059723611113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45975.059723611113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45975.059723611113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45975.059723611113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45975.059723611113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45975.059723611113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45975.059723611113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45975.059723611113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45975.059723611113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45975.059723611113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45975.059723611113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45975.059723611113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45975.059723611113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45975.059723611113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45975.059723611113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45975.059723611113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45975.059723611113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45975.059723611113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45975.059723611113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45975.059723611113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45975.059723611113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45975.059723611113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45975.059723611113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45975.059723611113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45975.059723611113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45975.059723611113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45975.059723611113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45975.059723611113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45975.059723611113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45975.059723611113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45975.059723611113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45975.059723611113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45975.059723611113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45975.059723611113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45975.059723611113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45975.059723611113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45975.059723611113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45975.059723611113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45975.059723611113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45975.059723611113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45975.059723611113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45975.059723611113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45975.059723611113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45975.059723611113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45975.059723611113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45975.059723611113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45975.059723611113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45975.059723611113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45975.059723611113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45975.059723611113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45975.059723611113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45975.059723611113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45975.059723611113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45975.059723611113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45975.059723611113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45975.059723611113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45975.059723611113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45975.059723611113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45975.059723611113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45975.059723611113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45975.059723611113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45975.059723611113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45975.059723611113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45975.059723611113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45975.059723611113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45975.059723611113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45975.059723611113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45975.059723611113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45975.059723611113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45975.059723611113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45975.059723611113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45975.059723611113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45975.059723611113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45975.059723611113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45975.059723611113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45975.059723611113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45975.059723611113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45975.059723611113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45975.059723611113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45975.059723611113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45975.059723611113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45975.059723611113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45975.059723611113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45975.059723611113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45975.059723611113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45975.059723611113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45975.059723611113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45975.059723611113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45975.059723611113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45975.059723611113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45975.059723611113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45975.059723611113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45975.059723611113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45975.059723611113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45975.059723611113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45975.059723611113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45975.059723611113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45975.059723611113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45975.059723611113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45975.059723611113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45975.059723611113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45975.059723611113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45975.059723611113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45975.059723611113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45975.059723611113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45975.059723611113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45975.059723611113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45975.059723611113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45975.059723611113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45975.059723611113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45975.059723611113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45975.059723611113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45975.059723611113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45975.059723611113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45975.059723611113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45975.059723611113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45975.059723611113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45975.059723611113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45975.059723611113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45975.059723611113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45975.059723611113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45975.059723611113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45975.059723611113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45975.059723611113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45975.059723611113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45975.059723611113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45975.059723611113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45975.059723611113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45975.059723611113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45975.059723611113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45975.059723611113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45975.059723611113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45975.059723611113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45975.059723611113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45975.059723611113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45975.059723611113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45975.059723611113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45975.059723611113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45975.059723611113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45975.059723611113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45975.059723611113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45975.059723611113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45975.059723611113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45975.059723611113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45975.059723611113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45975.059723611113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45975.059723611113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45975.059723611113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45975.059723611113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45975.059723611113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45975.059723611113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45975.059723611113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45975.059723611113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45975.059723611113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45975.059723611113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45975.059723611113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45975.059723611113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45975.059723611113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45975.059723611113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45975.059723611113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45975.059723611113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45975.059723611113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45975.059723611113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45975.059723611113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45975.059723611113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45975.059723611113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45975.059723611113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45975.059723611113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45975.059723611113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45975.059723611113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45975.059723611113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45975.059723611113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45975.059723611113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45975.059723611113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45975.059723611113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45975.059723611113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45975.059723611113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45975.059723611113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45975.059723611113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45975.059723611113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45975.059723611113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45975.059723611113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45975.059723611113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45975.059723611113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45975.059723611113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45975.059723611113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45975.059723611113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45975.059723611113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45975.059723611113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45975.059723611113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45975.059723611113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45975.059723611113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45975.059723611113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45975.059723611113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45975.059723611113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45975.059723611113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45975.059723611113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45975.059723611113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45975.059723611113</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271.57900601851725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37509</v>
      </c>
      <c r="E3" s="95" t="s">
        <v>39021</v>
      </c>
      <c r="F3" s="159">
        <v>45975.021087962959</v>
      </c>
      <c r="G3" s="97">
        <f ca="1">IFERROR(NOW()-F3,"")</f>
        <v>3.8635648154013325E-2</v>
      </c>
      <c r="H3" s="96">
        <v>45975.015393518515</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45975.059723611113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45975.059723611113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45975.059723611113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45975.059723611113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45975.059723611113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45975.059723611113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45975.059723611113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45975.059723611113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45975.059723611113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45975.059723611113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45975.059723611113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45975.059723611113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45975.059723611113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45975.059723611113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45975.059723611113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45975.059723611113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45975.059723611113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45975.059723611113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45975.059723611113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45975.059723611113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45975.059723611113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45975.059723611113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45975.059723611113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45975.059723611113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45975.059723611113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45975.059723611113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45975.059723611113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45975.059723611113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45975.059723611113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45975.059723611113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45975.059723611113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45975.059723611113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45975.059723611113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45975.059723611113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45975.059723611113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45975.059723611113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45975.059723611113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45975.059723611113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45975.059723611113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45975.059723611113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45975.059723611113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45975.059723611113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45975.059723611113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45975.059723611113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45975.059723611113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45975.059723611113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45975.059723611113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45975.059723611113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45975.059723611113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45975.059723611113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45975.059723611113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45975.059723611113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45975.059723611113</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83.22766342592513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48.870846296296804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7" ca="1" si="1">IFERROR(NOW()-F4,"")</f>
        <v>26.398612500001036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0.22711944444745313</v>
      </c>
      <c r="H6" s="125">
        <v>45974.826354166667</v>
      </c>
      <c r="I6" s="124" t="str">
        <f>IFERROR(VLOOKUP(D6,DB!A:F,6,0),"")</f>
        <v>Generator-SG</v>
      </c>
      <c r="J6" s="124" t="str">
        <f>IFERROR(VLOOKUP(D6,DB!A:G,7,0),"")</f>
        <v>Vandalized</v>
      </c>
      <c r="K6" s="124" t="s">
        <v>39122</v>
      </c>
      <c r="L6" s="124" t="str">
        <f>IFERROR(VLOOKUP(D6,DB!A:I,9,0),"")</f>
        <v>Latis</v>
      </c>
    </row>
    <row r="7" spans="1:13">
      <c r="A7" s="124" t="s">
        <v>39123</v>
      </c>
      <c r="B7" s="124" t="str">
        <f>IFERROR(VLOOKUP(D7,DB!A:K,11,0),"")</f>
        <v>R5</v>
      </c>
      <c r="C7" s="124">
        <v>1</v>
      </c>
      <c r="D7" s="124" t="s">
        <v>38153</v>
      </c>
      <c r="E7" s="124" t="s">
        <v>39021</v>
      </c>
      <c r="F7" s="157">
        <v>45975.037395833337</v>
      </c>
      <c r="G7" s="126">
        <f t="shared" ca="1" si="1"/>
        <v>2.2327777776808944E-2</v>
      </c>
      <c r="H7" s="125">
        <v>45975.017453703702</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ref="G8:G71" ca="1" si="2">IFERROR(NOW()-F8,"")</f>
        <v>45975.059723611113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45975.059723611113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45975.059723611113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45975.059723611113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45975.059723611113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45975.059723611113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45975.059723611113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45975.059723611113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45975.059723611113</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45975.059723611113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45975.059723611113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45975.059723611113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45975.059723611113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45975.059723611113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45975.059723611113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45975.059723611113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45975.059723611113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45975.059723611113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45975.059723611113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45975.059723611113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45975.059723611113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45975.059723611113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45975.059723611113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45975.059723611113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45975.059723611113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45975.059723611113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45975.059723611113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45975.059723611113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45975.059723611113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45975.059723611113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45975.059723611113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45975.059723611113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45975.059723611113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45975.059723611113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45975.059723611113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45975.059723611113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45975.059723611113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45975.059723611113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45975.059723611113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45975.059723611113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45975.059723611113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45975.059723611113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45975.059723611113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45975.059723611113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45975.059723611113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45975.059723611113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45975.059723611113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45975.059723611113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45975.059723611113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45975.059723611113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45975.059723611113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45975.059723611113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45975.059723611113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45975.059723611113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45975.059723611113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45975.059723611113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45975.059723611113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45975.059723611113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45975.059723611113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45975.059723611113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45975.059723611113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45975.059723611113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45975.059723611113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45975.059723611113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45975.059723611113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45975.059723611113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45975.059723611113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45975.059723611113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45975.059723611113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45975.059723611113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45975.059723611113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45975.059723611113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45975.059723611113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45975.059723611113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45975.059723611113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45975.059723611113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45975.059723611113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45975.059723611113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45975.059723611113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45975.059723611113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45975.059723611113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45975.059723611113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45975.059723611113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45975.059723611113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45975.059723611113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45975.059723611113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45975.059723611113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45975.059723611113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45975.059723611113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45975.059723611113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45975.059723611113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45975.059723611113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45975.059723611113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45975.059723611113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45975.059723611113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45975.059723611113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45975.059723611113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45975.059723611113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45975.059723611113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45975.059723611113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45975.059723611113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45975.059723611113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45975.059723611113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45975.059723611113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45975.059723611113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45975.059723611113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45975.059723611113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45975.059723611113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45975.059723611113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45975.059723611113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45975.059723611113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45975.059723611113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45975.059723611113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45975.059723611113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45975.059723611113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45975.059723611113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45975.059723611113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45975.059723611113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45975.059723611113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45975.059723611113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45975.059723611113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45975.059723611113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45975.059723611113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45975.059723611113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45975.059723611113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45975.059723611113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45975.059723611113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45975.059723611113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45975.059723611113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45975.059723611113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45975.059723611113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45975.059723611113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45975.059723611113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45975.059723611113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45975.059723611113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45975.059723611113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45975.059723611113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45975.059723611113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45975.059723611113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45975.059723611113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45975.059723611113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45975.059723611113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45975.059723611113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45975.059723611113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45975.059723611113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45975.059723611113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45975.059723611113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45975.059723611113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45975.059723611113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45975.059723611113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45975.059723611113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45975.059723611113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45975.059723611113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45975.059723611113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45975.059723611113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45975.059723611113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45975.059723611113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45975.059723611113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45975.059723611113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45975.059723611113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45975.059723611113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45975.059723611113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45975.059723611113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45975.059723611113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45975.059723611113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45975.059723611113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45975.059723611113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45975.059723611113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45975.059723611113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45975.059723611113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45975.059723611113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45975.059723611113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45975.059723611113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45975.059723611113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45975.059723611113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45975.059723611113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45975.059723611113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45975.059723611113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45975.059723611113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45975.059723611113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45975.059723611113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45975.059723611113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45975.059723611113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45975.059723611113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45975.059723611113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45975.059723611113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45975.059723611113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45975.059723611113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45975.059723611113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45975.059723611113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45975.059723611113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45975.059723611113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45975.059723611113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45975.059723611113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45975.059723611113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45975.059723611113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45975.059723611113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45975.059723611113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45975.059723611113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45975.059723611113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45975.059723611113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45975.059723611113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45975.059723611113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45975.059723611113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45975.059723611113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45975.059723611113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45975.059723611113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45975.059723611113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45975.059723611113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45975.059723611113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45975.059723611113</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45975.059723611113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45975.059723611113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45975.059723611113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45975.059723611113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45975.059723611113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45975.059723611113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45975.059723611113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45975.059723611113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45975.059723611113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45975.059723611113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45975.059723611113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45975.059723611113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45975.059723611113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45975.059723611113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45975.059723611113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45975.059723611113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45975.059723611113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45975.059723611113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45975.059723611113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45975.059723611113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45975.059723611113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45975.059723611113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45975.059723611113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45975.059723611113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45975.059723611113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45975.059723611113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45975.059723611113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45975.059723611113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45975.059723611113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45975.059723611113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45975.059723611113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45975.059723611113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45975.059723611113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45975.059723611113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45975.059723611113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45975.059723611113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45975.059723611113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45975.059723611113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45975.059723611113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45975.059723611113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45975.059723611113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45975.059723611113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45975.059723611113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45975.059723611113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45975.059723611113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45975.059723611113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45975.059723611113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45975.059723611113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45975.059723611113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45975.059723611113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45975.059723611113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45975.059723611113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45975.059723611113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45975.059723611113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45975.059723611113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45975.059723611113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45975.059723611113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45975.059723611113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45975.059723611113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45975.059723611113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45975.059723611113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45975.059723611113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45975.059723611113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45975.059723611113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45975.059723611113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45975.059723611113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45975.059723611113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45975.059723611113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45975.059723611113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45975.059723611113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45975.059723611113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45975.059723611113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45975.059723611113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45975.059723611113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45975.059723611113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45975.059723611113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45975.059723611113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45975.059723611113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45975.059723611113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45975.059723611113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45975.059723611113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45975.059723611113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45975.059723611113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45975.059723611113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45975.059723611113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45975.059723611113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45975.059723611113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45975.059723611113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45975.059723611113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45975.059723611113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45975.059723611113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45975.059723611113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45975.059723611113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45975.059723611113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45975.059723611113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45975.059723611113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45975.059723611113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45975.059723611113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45975.059723611113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45975.059723611113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45975.059723611113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45975.059723611113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45975.059723611113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45975.059723611113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45975.059723611113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45975.059723611113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45975.059723611113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45975.059723611113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45975.059723611113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45975.059723611113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45975.059723611113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45975.059723611113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45975.059723611113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45975.059723611113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45975.059723611113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45975.059723611113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45975.059723611113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45975.059723611113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45975.059723611113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45975.059723611113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45975.059723611113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45975.059723611113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45975.059723611113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45975.059723611113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45975.059723611113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45975.059723611113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45975.059723611113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45975.059723611113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45975.059723611113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45975.059723611113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45975.059723611113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45975.059723611113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45975.059723611113</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2025-11-13T22:26:40Z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