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73" documentId="13_ncr:1_{F6CB121F-512D-4AA6-A0C1-0FB36C537598}" xr6:coauthVersionLast="47" xr6:coauthVersionMax="47" xr10:uidLastSave="{975150F5-BA42-4C6F-BBB4-1D0DDD6EF46F}"/>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2" l="1"/>
  <c r="G4" i="2"/>
  <c r="I4" i="2"/>
  <c r="J4" i="2"/>
  <c r="L4" i="2"/>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<sst xmlns="http://schemas.openxmlformats.org/spreadsheetml/2006/main" count="179009" uniqueCount="39096">
  <si>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</si>
  <si>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</si>
  <si>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</si>
  <si>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</si>
  <si>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</si>
  <si>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</si>
  <si>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</si>
  <si>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</si>
  <si>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</si>
  <si>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</si>
  <si>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</si>
  <si>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</si>
  <si>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</si>
  <si>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</si>
  <si>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</si>
  <si>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</si>
  <si>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</si>
  <si>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</si>
  <si>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</si>
  <si>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</si>
  <si>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</si>
  <si>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</si>
  <si>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</si>
  <si>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</si>
  <si>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</si>
  <si>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</si>
  <si>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</si>
  <si>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</si>
  <si>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</si>
  <si>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</si>
  <si>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</si>
  <si>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</si>
  <si>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</si>
  <si>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</si>
  <si>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</si>
  <si>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</si>
  <si>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</si>
  <si>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</si>
  <si>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</si>
  <si>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</si>
  <si>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</si>
  <si>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</si>
  <si>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</si>
  <si>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</si>
  <si>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</si>
  <si>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</si>
  <si>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</si>
  <si>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</si>
  <si>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</si>
  <si>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</si>
  <si>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</si>
  <si>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</si>
  <si>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</si>
  <si>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</si>
  <si>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</si>
  <si>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</si>
  <si>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</si>
  <si>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</si>
  <si>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</si>
  <si>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</si>
  <si>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</si>
  <si>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</si>
  <si>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</si>
  <si>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</si>
  <si>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</si>
  <si>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</si>
  <si>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</si>
  <si>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</si>
  <si>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</si>
  <si>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</si>
  <si>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</si>
  <si>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</si>
  <si>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</si>
  <si>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</si>
  <si>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</si>
  <si>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</si>
  <si>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</si>
  <si>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</si>
  <si>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</si>
  <si>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</si>
  <si>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</si>
  <si>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</si>
  <si>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</si>
  <si>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</si>
  <si>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</si>
  <si>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</si>
  <si>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</si>
  <si>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</si>
  <si>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</si>
  <si>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</si>
  <si>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</si>
  <si>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</si>
  <si>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</si>
  <si>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</si>
  <si>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</si>
  <si>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</si>
  <si>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</si>
  <si>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</si>
  <si>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</si>
  <si>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</si>
  <si>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</si>
  <si>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</si>
  <si>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</si>
  <si>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</si>
  <si>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</si>
  <si>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</si>
  <si>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</si>
  <si>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</si>
  <si>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</si>
  <si>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</si>
  <si>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</si>
  <si>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</si>
  <si>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</si>
  <si>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</si>
  <si>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</si>
  <si>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</si>
  <si>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</si>
  <si>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</si>
  <si>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</si>
  <si>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</si>
  <si>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</si>
  <si>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</si>
  <si>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</si>
  <si>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</si>
  <si>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</si>
  <si>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</si>
  <si>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</si>
  <si>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</si>
  <si>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</si>
  <si>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</si>
  <si>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</si>
  <si>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</si>
  <si>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</si>
  <si>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</si>
  <si>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</si>
  <si>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</si>
  <si>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</si>
  <si>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</si>
  <si>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</si>
  <si>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</si>
  <si>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</si>
  <si>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</si>
  <si>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</si>
  <si>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</si>
  <si>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</si>
  <si>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</si>
  <si>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</si>
  <si>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</si>
  <si>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</si>
  <si>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</si>
  <si>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</si>
  <si>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</si>
  <si>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</si>
  <si>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</si>
  <si>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</si>
  <si>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</si>
  <si>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</si>
  <si>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</si>
  <si>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</si>
  <si>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</si>
  <si>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</si>
  <si>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</si>
  <si>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</si>
  <si>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</si>
  <si>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</si>
  <si>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</si>
  <si>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</si>
  <si>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</si>
  <si>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</si>
  <si>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</si>
  <si>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</si>
  <si>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</si>
  <si>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</si>
  <si>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</si>
  <si>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</si>
  <si>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</si>
  <si>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</si>
  <si>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</si>
  <si>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</si>
  <si>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</si>
  <si>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</si>
  <si>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</si>
  <si>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</si>
  <si>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</si>
  <si>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</si>
  <si>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</si>
  <si>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</si>
  <si>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</si>
  <si>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</si>
  <si>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</si>
  <si>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</si>
  <si>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</si>
  <si>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</si>
  <si>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</si>
  <si>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</si>
  <si>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</si>
  <si>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</si>
  <si>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</si>
  <si>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</si>
  <si>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</si>
  <si>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</si>
  <si>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</si>
  <si>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</si>
  <si>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</si>
  <si>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</si>
  <si>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</si>
  <si>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</si>
  <si>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</si>
  <si>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</si>
  <si>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</si>
  <si>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</si>
  <si>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</si>
  <si>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</si>
  <si>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</si>
  <si>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</si>
  <si>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</si>
  <si>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</si>
  <si>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</si>
  <si>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</si>
  <si>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</si>
  <si>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</si>
  <si>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</si>
  <si>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</si>
  <si>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</si>
  <si>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</si>
  <si>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</si>
  <si>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</si>
  <si>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</si>
  <si>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</si>
  <si>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</si>
  <si>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</si>
  <si>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</si>
  <si>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</si>
  <si>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</si>
  <si>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</si>
  <si>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</si>
  <si>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</si>
  <si>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</si>
  <si>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</si>
  <si>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</si>
  <si>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</si>
  <si>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</si>
  <si>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</si>
  <si>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</si>
  <si>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</si>
  <si>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</si>
  <si>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</si>
  <si>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</si>
  <si>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</si>
  <si>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</si>
  <si>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</si>
  <si>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</si>
  <si>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</si>
  <si>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</si>
  <si>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</si>
  <si>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</si>
  <si>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</si>
  <si>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</si>
  <si>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</si>
  <si>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</si>
  <si>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</si>
  <si>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</si>
  <si>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</si>
  <si>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</si>
  <si>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</si>
  <si>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</si>
  <si>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</si>
  <si>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</si>
  <si>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</si>
  <si>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</si>
  <si>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</si>
  <si>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</si>
  <si>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</si>
  <si>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</si>
  <si>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</si>
  <si>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</si>
  <si>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</si>
  <si>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</si>
  <si>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</si>
  <si>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</si>
  <si>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</si>
  <si>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</si>
  <si>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</si>
  <si>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</si>
  <si>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</si>
  <si>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</si>
  <si>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</si>
  <si>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</si>
  <si>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</si>
  <si>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</si>
  <si>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</si>
  <si>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</si>
  <si>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</si>
  <si>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</si>
  <si>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</si>
  <si>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</si>
  <si>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</si>
  <si>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</si>
  <si>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</si>
  <si>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</si>
  <si>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</si>
  <si>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</si>
  <si>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</si>
  <si>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</si>
  <si>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</si>
  <si>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</si>
  <si>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</si>
  <si>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</si>
  <si>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</si>
  <si>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</si>
  <si>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</si>
  <si>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</si>
  <si>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</si>
  <si>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</si>
  <si>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</si>
  <si>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</si>
  <si>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</si>
  <si>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</si>
  <si>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</si>
  <si>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</si>
  <si>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</si>
  <si>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</si>
  <si>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</si>
  <si>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</si>
  <si>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</si>
  <si>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</si>
  <si>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</si>
  <si>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</si>
  <si>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</si>
  <si>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</si>
  <si>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</si>
  <si>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</si>
  <si>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</si>
  <si>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</si>
  <si>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</si>
  <si>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</si>
  <si>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</si>
  <si>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</si>
  <si>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</si>
  <si>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</si>
  <si>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</si>
  <si>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</si>
  <si>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</si>
  <si>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</si>
  <si>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</si>
  <si>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</si>
  <si>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</si>
  <si>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</si>
  <si>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</si>
  <si>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</si>
  <si>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</si>
  <si>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</si>
  <si>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</si>
  <si>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</si>
  <si>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</si>
  <si>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</si>
  <si>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</si>
  <si>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</si>
  <si>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</si>
  <si>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</si>
  <si>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</si>
  <si>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</si>
  <si>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</si>
  <si>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</si>
  <si>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</si>
  <si>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</si>
  <si>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</si>
  <si>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</si>
  <si>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</si>
  <si>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</si>
  <si>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</si>
  <si>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</si>
  <si>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</si>
  <si>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</si>
  <si>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</si>
  <si>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</si>
  <si>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</si>
  <si>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</si>
  <si>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</si>
  <si>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</si>
  <si>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</si>
  <si>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</si>
  <si>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</si>
  <si>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</si>
  <si>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</si>
  <si>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</si>
  <si>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</si>
  <si>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</si>
  <si>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</si>
  <si>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</si>
  <si>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</si>
  <si>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</si>
  <si>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</si>
  <si>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</si>
  <si>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</si>
  <si>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</si>
  <si>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</si>
  <si>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</si>
  <si>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</si>
  <si>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</si>
  <si>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</si>
  <si>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</si>
  <si>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</si>
  <si>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</si>
  <si>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</si>
  <si>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</si>
  <si>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</si>
  <si>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</si>
  <si>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</si>
  <si>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</si>
  <si>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</si>
  <si>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</si>
  <si>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</si>
  <si>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</si>
  <si>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</si>
  <si>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</si>
  <si>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</si>
  <si>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</si>
  <si>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</si>
  <si>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</si>
  <si>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</si>
  <si>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</si>
  <si>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</si>
  <si>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</si>
  <si>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</si>
  <si>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</si>
  <si>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</si>
  <si>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</si>
  <si>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</si>
  <si>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</si>
  <si>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</si>
  <si>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</si>
  <si>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</si>
  <si>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</si>
  <si>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</si>
  <si>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</si>
  <si>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</si>
  <si>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</si>
  <si>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</si>
  <si>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</si>
  <si>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</si>
  <si>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</si>
  <si>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</si>
  <si>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</si>
  <si>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</si>
  <si>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</si>
  <si>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</si>
  <si>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</si>
  <si>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</si>
  <si>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</si>
  <si>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</si>
  <si>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</si>
  <si>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</si>
  <si>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</si>
  <si>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</si>
  <si>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</si>
  <si>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</si>
  <si>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</si>
  <si>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</si>
  <si>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</si>
  <si>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</si>
  <si>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</si>
  <si>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</si>
  <si>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</si>
  <si>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</si>
  <si>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</si>
  <si>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</si>
  <si>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</si>
  <si>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</si>
  <si>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</si>
  <si>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</si>
  <si>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</si>
  <si>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</si>
  <si>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</si>
  <si>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</si>
  <si>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</si>
  <si>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</si>
  <si>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</si>
  <si>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</si>
  <si>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</si>
  <si>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</si>
  <si>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</si>
  <si>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</si>
  <si>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</si>
  <si>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</si>
  <si>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</si>
  <si>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</si>
  <si>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</si>
  <si>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</si>
  <si>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</si>
  <si>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</si>
  <si>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</si>
  <si>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</si>
  <si>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</si>
  <si>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</si>
  <si>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</si>
  <si>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</si>
  <si>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</si>
  <si>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</si>
  <si>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</si>
  <si>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</si>
  <si>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</si>
  <si>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</si>
  <si>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</si>
  <si>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</si>
  <si>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</si>
  <si>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</si>
  <si>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</si>
  <si>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</si>
  <si>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</si>
  <si>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</si>
  <si>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</si>
  <si>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</si>
  <si>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</si>
  <si>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</si>
  <si>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</si>
  <si>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</si>
  <si>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</si>
  <si>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</si>
  <si>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</si>
  <si>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</si>
  <si>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</si>
  <si>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</si>
  <si>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</si>
  <si>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</si>
  <si>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</si>
  <si>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</si>
  <si>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</si>
  <si>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</si>
  <si>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</si>
  <si>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</si>
  <si>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</si>
  <si>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</si>
  <si>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</si>
  <si>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</si>
  <si>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</si>
  <si>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</si>
  <si>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</si>
  <si>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</si>
  <si>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</si>
  <si>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</si>
  <si>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</si>
  <si>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</si>
  <si>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</si>
  <si>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</si>
  <si>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</si>
  <si>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</si>
  <si>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</si>
  <si>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</si>
  <si>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</si>
  <si>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</si>
  <si>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</si>
  <si>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</si>
  <si>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</si>
  <si>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</si>
  <si>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</si>
  <si>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</si>
  <si>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</si>
  <si>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</si>
  <si>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</si>
  <si>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</si>
  <si>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</si>
  <si>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</si>
  <si>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</si>
  <si>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</si>
  <si>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</si>
  <si>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</si>
  <si>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</si>
  <si>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</si>
  <si>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</si>
  <si>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</si>
  <si>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</si>
  <si>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</si>
  <si>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</si>
  <si>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</si>
  <si>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</si>
  <si>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</si>
  <si>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</si>
  <si>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</si>
  <si>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</si>
  <si>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</si>
  <si>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</si>
  <si>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</si>
  <si>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</si>
  <si>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</si>
  <si>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</si>
  <si>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</si>
  <si>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</si>
  <si>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</si>
  <si>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</si>
  <si>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</si>
  <si>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</si>
  <si>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</si>
  <si>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</si>
  <si>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</si>
  <si>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</si>
  <si>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</si>
  <si>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</si>
  <si>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</si>
  <si>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</si>
  <si>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</si>
  <si>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</si>
  <si>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</si>
  <si>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</si>
  <si>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</si>
  <si>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</si>
  <si>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</si>
  <si>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</si>
  <si>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</si>
  <si>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</si>
  <si>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</si>
  <si>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</si>
  <si>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</si>
  <si>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</si>
  <si>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</si>
  <si>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</si>
  <si>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</si>
  <si>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</si>
  <si>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</si>
  <si>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</si>
  <si>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</si>
  <si>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</si>
  <si>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</si>
  <si>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</si>
  <si>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</si>
  <si>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</si>
  <si>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</si>
  <si>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</si>
  <si>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</si>
  <si>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</si>
  <si>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</si>
  <si>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</si>
  <si>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</si>
  <si>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</si>
  <si>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</si>
  <si>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</si>
  <si>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</si>
  <si>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</si>
  <si>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</si>
  <si>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</si>
  <si>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</si>
  <si>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</si>
  <si>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</si>
  <si>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</si>
  <si>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</si>
  <si>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</si>
  <si>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</si>
  <si>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</si>
  <si>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</si>
  <si>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</si>
  <si>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</si>
  <si>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</si>
  <si>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</si>
  <si>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</si>
  <si>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</si>
  <si>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</si>
  <si>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</si>
  <si>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</si>
  <si>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</si>
  <si>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</si>
  <si>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</si>
  <si>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</si>
  <si>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</si>
  <si>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</si>
  <si>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</si>
  <si>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</si>
  <si>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</si>
  <si>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</si>
  <si>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</si>
  <si>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</si>
  <si>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</si>
  <si>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</si>
  <si>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</si>
  <si>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</si>
  <si>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</si>
  <si>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</si>
  <si>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</si>
  <si>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</si>
  <si>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</si>
  <si>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</si>
  <si>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</si>
  <si>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</si>
  <si>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</si>
  <si>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</si>
  <si>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</si>
  <si>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</si>
  <si>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</si>
  <si>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</si>
  <si>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</si>
  <si>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</si>
  <si>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</si>
  <si>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</si>
  <si>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</si>
  <si>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</si>
  <si>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</si>
  <si>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</si>
  <si>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</si>
  <si>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</si>
  <si>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</si>
  <si>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</si>
  <si>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</si>
  <si>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</si>
  <si>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</si>
  <si>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</si>
  <si>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</si>
  <si>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</si>
  <si>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</si>
  <si>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</si>
  <si>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</si>
  <si>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</si>
  <si>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</si>
  <si>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</si>
  <si>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</si>
  <si>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</si>
  <si>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</si>
  <si>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</si>
  <si>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</si>
  <si>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</si>
  <si>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</si>
  <si>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</si>
  <si>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</si>
  <si>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</si>
  <si>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</si>
  <si>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</si>
  <si>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</si>
  <si>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</si>
  <si>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</si>
  <si>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</si>
  <si>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</si>
  <si>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</si>
  <si>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</si>
  <si>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</si>
  <si>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</si>
  <si>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</si>
  <si>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</si>
  <si>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</si>
  <si>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</si>
  <si>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</si>
  <si>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</si>
  <si>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</si>
  <si>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</si>
  <si>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</si>
  <si>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</si>
  <si>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</si>
  <si>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</si>
  <si>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</si>
  <si>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</si>
  <si>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</si>
  <si>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</si>
  <si>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</si>
  <si>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</si>
  <si>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</si>
  <si>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</si>
  <si>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</si>
  <si>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</si>
  <si>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</si>
  <si>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</si>
  <si>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</si>
  <si>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</si>
  <si>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</si>
  <si>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</si>
  <si>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</si>
  <si>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</si>
  <si>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</si>
  <si>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</si>
  <si>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</si>
  <si>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</si>
  <si>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</si>
  <si>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</si>
  <si>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</si>
  <si>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</si>
  <si>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</si>
  <si>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</si>
  <si>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</si>
  <si>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</si>
  <si>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</si>
  <si>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</si>
  <si>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</si>
  <si>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</si>
  <si>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</si>
  <si>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</si>
  <si>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</si>
  <si>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</si>
  <si>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</si>
  <si>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</si>
  <si>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</si>
  <si>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</si>
  <si>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</si>
  <si>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</si>
  <si>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</si>
  <si>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</si>
  <si>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</si>
  <si>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</si>
  <si>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</si>
  <si>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</si>
  <si>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</si>
  <si>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</si>
  <si>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</si>
  <si>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</si>
  <si>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</si>
  <si>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</si>
  <si>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</si>
  <si>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</si>
  <si>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</si>
  <si>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</si>
  <si>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</si>
  <si>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</si>
  <si>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</si>
  <si>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</si>
  <si>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</si>
  <si>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</si>
  <si>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</si>
  <si>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</si>
  <si>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</si>
  <si>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</si>
  <si>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</si>
  <si>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</si>
  <si>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</si>
  <si>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</si>
  <si>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</si>
  <si>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</si>
  <si>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</si>
  <si>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</si>
  <si>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</si>
  <si>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</si>
  <si>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</si>
  <si>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</si>
  <si>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</si>
  <si>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</si>
  <si>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</si>
  <si>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</si>
  <si>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</si>
  <si>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</si>
  <si>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</si>
  <si>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</si>
  <si>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</si>
  <si>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</si>
  <si>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</si>
  <si>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</si>
  <si>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</si>
  <si>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</si>
  <si>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</si>
  <si>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</si>
  <si>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</si>
  <si>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</si>
  <si>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</si>
  <si>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</si>
  <si>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</si>
  <si>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</si>
  <si>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</si>
  <si>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</si>
  <si>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</si>
  <si>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</si>
  <si>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</si>
  <si>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</si>
  <si>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</si>
  <si>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</si>
  <si>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</si>
  <si>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</si>
  <si>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</si>
  <si>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</si>
  <si>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</si>
  <si>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</si>
  <si>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</si>
  <si>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</si>
  <si>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</si>
  <si>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</si>
  <si>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</si>
  <si>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</si>
  <si>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</si>
  <si>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</si>
  <si>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</si>
  <si>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</si>
  <si>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</si>
  <si>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</si>
  <si>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</si>
  <si>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</si>
  <si>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</si>
  <si>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</si>
  <si>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</si>
  <si>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</si>
  <si>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</si>
  <si>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</si>
  <si>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</si>
  <si>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</si>
  <si>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</si>
  <si>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</si>
  <si>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</si>
  <si>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</si>
  <si>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</si>
  <si>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</si>
  <si>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</si>
  <si>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</si>
  <si>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</si>
  <si>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</si>
  <si>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</si>
  <si>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</si>
  <si>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</si>
  <si>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</si>
  <si>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</si>
  <si>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</si>
  <si>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</si>
  <si>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</si>
  <si>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</si>
  <si>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</si>
  <si>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</si>
  <si>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</si>
  <si>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</si>
  <si>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</si>
  <si>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</si>
  <si>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</si>
  <si>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</si>
  <si>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</si>
  <si>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</si>
  <si>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</si>
  <si>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</si>
  <si>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</si>
  <si>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</si>
  <si>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</si>
  <si>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</si>
  <si>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</si>
  <si>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</si>
  <si>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</si>
  <si>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</si>
  <si>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</si>
  <si>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</si>
  <si>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</si>
  <si>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</si>
  <si>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</si>
  <si>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</si>
  <si>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</si>
  <si>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</si>
  <si>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</si>
  <si>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</si>
  <si>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</si>
  <si>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</si>
  <si>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</si>
  <si>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</si>
  <si>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</si>
  <si>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</si>
  <si>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</si>
  <si>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</si>
  <si>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</si>
  <si>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</si>
  <si>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</si>
  <si>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</si>
  <si>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</si>
  <si>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</si>
  <si>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</si>
  <si>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</si>
  <si>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</si>
  <si>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</si>
  <si>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</si>
  <si>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</si>
  <si>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</si>
  <si>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</si>
  <si>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</si>
  <si>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</si>
  <si>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</si>
  <si>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</si>
  <si>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</si>
  <si>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</si>
  <si>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</si>
  <si>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</si>
  <si>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</si>
  <si>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</si>
  <si>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</si>
  <si>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</si>
  <si>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</si>
  <si>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</si>
  <si>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</si>
  <si>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</si>
  <si>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</si>
  <si>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</si>
  <si>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</si>
  <si>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</si>
  <si>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</si>
  <si>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</si>
  <si>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</si>
  <si>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</si>
  <si>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</si>
  <si>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</si>
  <si>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</si>
  <si>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</si>
  <si>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</si>
  <si>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</si>
  <si>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</si>
  <si>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</si>
  <si>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</si>
  <si>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</si>
  <si>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</si>
  <si>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</si>
  <si>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</si>
  <si>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</si>
  <si>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</si>
  <si>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</si>
  <si>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</si>
  <si>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</si>
  <si>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</si>
  <si>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</si>
  <si>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</si>
  <si>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</si>
  <si>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</si>
  <si>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</si>
  <si>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</si>
  <si>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</si>
  <si>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</si>
  <si>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</si>
  <si>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</si>
  <si>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</si>
  <si>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</si>
  <si>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</si>
  <si>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</si>
  <si>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</si>
  <si>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</si>
  <si>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</si>
  <si>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</si>
  <si>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</si>
  <si>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</si>
  <si>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</si>
  <si>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</si>
  <si>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</si>
  <si>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</si>
  <si>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</si>
  <si>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</si>
  <si>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</si>
  <si>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</si>
  <si>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</si>
  <si>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</si>
  <si>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</si>
  <si>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</si>
  <si>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</si>
  <si>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</si>
  <si>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</si>
  <si>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</si>
  <si>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</si>
  <si>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</si>
  <si>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</si>
  <si>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</si>
  <si>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</si>
  <si>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</si>
  <si>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</si>
  <si>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</si>
  <si>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</si>
  <si>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</si>
  <si>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</si>
  <si>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</si>
  <si>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</si>
  <si>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</si>
  <si>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</si>
  <si>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</si>
  <si>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</si>
  <si>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</si>
  <si>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</si>
  <si>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</si>
  <si>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</si>
  <si>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</si>
  <si>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</si>
  <si>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</si>
  <si>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</si>
  <si>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</si>
  <si>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</si>
  <si>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</si>
  <si>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</si>
  <si>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</si>
  <si>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</si>
  <si>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</si>
  <si>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</si>
  <si>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</si>
  <si>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</si>
  <si>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</si>
  <si>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</si>
  <si>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</si>
  <si>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</si>
  <si>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</si>
  <si>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</si>
  <si>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</si>
  <si>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</si>
  <si>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</si>
  <si>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</si>
  <si>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</si>
  <si>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</si>
  <si>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</si>
  <si>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</si>
  <si>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</si>
  <si>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</si>
  <si>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</si>
  <si>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</si>
  <si>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</si>
  <si>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</si>
  <si>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</si>
  <si>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</si>
  <si>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</si>
  <si>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</si>
  <si>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</si>
  <si>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</si>
  <si>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</si>
  <si>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</si>
  <si>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</si>
  <si>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</si>
  <si>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</si>
  <si>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</si>
  <si>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</si>
  <si>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</si>
  <si>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</si>
  <si>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</si>
  <si>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</si>
  <si>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</si>
  <si>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</si>
  <si>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</si>
  <si>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</si>
  <si>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</si>
  <si>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</si>
  <si>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</si>
  <si>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</si>
  <si>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</si>
  <si>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</si>
  <si>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</si>
  <si>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</si>
  <si>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</si>
  <si>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</si>
  <si>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</si>
  <si>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</si>
  <si>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</si>
  <si>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</si>
  <si>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</si>
  <si>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</si>
  <si>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</si>
  <si>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</si>
  <si>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</si>
  <si>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</si>
  <si>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</si>
  <si>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</si>
  <si>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</si>
  <si>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</si>
  <si>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</si>
  <si>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</si>
  <si>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</si>
  <si>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</si>
  <si>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</si>
  <si>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</si>
  <si>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</si>
  <si>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</si>
  <si>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</si>
  <si>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</si>
  <si>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</si>
  <si>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</si>
  <si>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</si>
  <si>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</si>
  <si>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</si>
  <si>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</si>
  <si>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</si>
  <si>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</si>
  <si>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</si>
  <si>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</si>
  <si>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</si>
  <si>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</si>
  <si>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</si>
  <si>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</si>
  <si>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</si>
  <si>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</si>
  <si>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</si>
  <si>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</si>
  <si>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</si>
  <si>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</si>
  <si>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</si>
  <si>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</si>
  <si>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</si>
  <si>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</si>
  <si>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</si>
  <si>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</si>
  <si>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</si>
  <si>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</si>
  <si>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</si>
  <si>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</si>
  <si>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</si>
  <si>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</si>
  <si>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</si>
  <si>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</si>
  <si>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</si>
  <si>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</si>
  <si>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</si>
  <si>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</si>
  <si>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</si>
  <si>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</si>
  <si>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</si>
  <si>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</si>
  <si>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</si>
  <si>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</si>
  <si>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</si>
  <si>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</si>
  <si>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</si>
  <si>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</si>
  <si>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</si>
  <si>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</si>
  <si>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</si>
  <si>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</si>
  <si>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</si>
  <si>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</si>
  <si>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</si>
  <si>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</si>
  <si>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</si>
  <si>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</si>
  <si>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</si>
  <si>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</si>
  <si>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</si>
  <si>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</si>
  <si>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</si>
  <si>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</si>
  <si>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</si>
  <si>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</si>
  <si>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</si>
  <si>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</si>
  <si>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</si>
  <si>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</si>
  <si>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</si>
  <si>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</si>
  <si>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</si>
  <si>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</si>
  <si>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</si>
  <si>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</si>
  <si>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</si>
  <si>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</si>
  <si>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</si>
  <si>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</si>
  <si>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</si>
  <si>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</si>
  <si>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</si>
  <si>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</si>
  <si>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</si>
  <si>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</si>
  <si>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</si>
  <si>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</si>
  <si>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</si>
  <si>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</si>
  <si>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</si>
  <si>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</si>
  <si>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</si>
  <si>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</si>
  <si>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</si>
  <si>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</si>
  <si>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</si>
  <si>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</si>
  <si>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</si>
  <si>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</si>
  <si>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</si>
  <si>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</si>
  <si>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</si>
  <si>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</si>
  <si>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</si>
  <si>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</si>
  <si>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</si>
  <si>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</si>
  <si>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</si>
  <si>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</si>
  <si>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</si>
  <si>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</si>
  <si>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</si>
  <si>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</si>
  <si>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</si>
  <si>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</si>
  <si>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</si>
  <si>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</si>
  <si>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</si>
  <si>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</si>
  <si>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</si>
  <si>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</si>
  <si>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</si>
  <si>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</si>
  <si>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</si>
  <si>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</si>
  <si>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</si>
  <si>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</si>
  <si>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</si>
  <si>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</si>
  <si>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</si>
  <si>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</si>
  <si>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</si>
  <si>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</si>
  <si>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</si>
  <si>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</si>
  <si>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</si>
  <si>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</si>
  <si>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</si>
  <si>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</si>
  <si>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</si>
  <si>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</si>
  <si>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</si>
  <si>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</si>
  <si>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</si>
  <si>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</si>
  <si>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</si>
  <si>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</si>
  <si>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</si>
  <si>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</si>
  <si>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</si>
  <si>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</si>
  <si>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</si>
  <si>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</si>
  <si>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</si>
  <si>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</si>
  <si>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</si>
  <si>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</si>
  <si>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</si>
  <si>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</si>
  <si>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</si>
  <si>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</si>
  <si>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</si>
  <si>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</si>
  <si>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</si>
  <si>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</si>
  <si>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</si>
  <si>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</si>
  <si>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</si>
  <si>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</si>
  <si>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</si>
  <si>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</si>
  <si>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</si>
  <si>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</si>
  <si>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</si>
  <si>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</si>
  <si>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</si>
  <si>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</si>
  <si>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</si>
  <si>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</si>
  <si>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</si>
  <si>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</si>
  <si>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</si>
  <si>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</si>
  <si>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</si>
  <si>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</si>
  <si>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</si>
  <si>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</si>
  <si>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</si>
  <si>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</si>
  <si>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</si>
  <si>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</si>
  <si>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</si>
  <si>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</si>
  <si>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</si>
  <si>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</si>
  <si>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</si>
  <si>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</si>
  <si>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</si>
  <si>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</si>
  <si>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</si>
  <si>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</si>
  <si>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</si>
  <si>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</si>
  <si>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</si>
  <si>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</si>
  <si>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</si>
  <si>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</si>
  <si>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</si>
  <si>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</si>
  <si>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</si>
  <si>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</si>
  <si>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</si>
  <si>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</si>
  <si>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</si>
  <si>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</si>
  <si>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</si>
  <si>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</si>
  <si>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</si>
  <si>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</si>
  <si>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</si>
  <si>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</si>
  <si>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</si>
  <si>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</si>
  <si>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</si>
  <si>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</si>
  <si>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</si>
  <si>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</si>
  <si>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</si>
  <si>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</si>
  <si>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</si>
  <si>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</si>
  <si>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</si>
  <si>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</si>
  <si>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</si>
  <si>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</si>
  <si>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</si>
  <si>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</si>
  <si>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</si>
  <si>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</si>
  <si>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</si>
  <si>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</si>
  <si>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</si>
  <si>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</si>
  <si>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</si>
  <si>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</si>
  <si>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</si>
  <si>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</si>
  <si>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</si>
  <si>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</si>
  <si>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</si>
  <si>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</si>
  <si>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</si>
  <si>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</si>
  <si>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</si>
  <si>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</si>
  <si>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</si>
  <si>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</si>
  <si>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</si>
  <si>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</si>
  <si>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</si>
  <si>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</si>
  <si>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</si>
  <si>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</si>
  <si>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</si>
  <si>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</si>
  <si>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</si>
  <si>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</si>
  <si>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</si>
  <si>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</si>
  <si>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</si>
  <si>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</si>
  <si>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</si>
  <si>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</si>
  <si>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</si>
  <si>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</si>
  <si>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</si>
  <si>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</si>
  <si>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</si>
  <si>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</si>
  <si>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</si>
  <si>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</si>
  <si>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</si>
  <si>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</si>
  <si>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</si>
  <si>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</si>
  <si>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</si>
  <si>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</si>
  <si>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</si>
  <si>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</si>
  <si>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</si>
  <si>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</si>
  <si>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</si>
  <si>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</si>
  <si>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</si>
  <si>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</si>
  <si>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</si>
  <si>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</si>
  <si>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</si>
  <si>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</si>
  <si>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</si>
  <si>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</si>
  <si>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</si>
  <si>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</si>
  <si>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</si>
  <si>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</si>
  <si>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</si>
  <si>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</si>
  <si>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</si>
  <si>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</si>
  <si>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</si>
  <si>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</si>
  <si>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</si>
  <si>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</si>
  <si>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</si>
  <si>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</si>
  <si>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</si>
  <si>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</si>
  <si>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</si>
  <si>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</si>
  <si>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</si>
  <si>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</si>
  <si>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</si>
  <si>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</si>
  <si>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</si>
  <si>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</si>
  <si>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</si>
  <si>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</si>
  <si>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</si>
  <si>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</si>
  <si>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</si>
  <si>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</si>
  <si>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</si>
  <si>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</si>
  <si>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</si>
  <si>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</si>
  <si>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</si>
  <si>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</si>
  <si>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</si>
  <si>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</si>
  <si>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</si>
  <si>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</si>
  <si>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</si>
  <si>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</si>
  <si>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</si>
  <si>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</si>
  <si>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</si>
  <si>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</si>
  <si>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</si>
  <si>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</si>
  <si>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</si>
  <si>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</si>
  <si>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</si>
  <si>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</si>
  <si>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</si>
  <si>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</si>
  <si>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</si>
  <si>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</si>
  <si>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</si>
  <si>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</si>
  <si>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</si>
  <si>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</si>
  <si>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</si>
  <si>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</si>
  <si>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</si>
  <si>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</si>
  <si>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</si>
  <si>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</si>
  <si>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</si>
  <si>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</si>
  <si>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</si>
  <si>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</si>
  <si>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</si>
  <si>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</si>
  <si>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</si>
  <si>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</si>
  <si>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</si>
  <si>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</si>
  <si>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</si>
  <si>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</si>
  <si>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</si>
  <si>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</si>
  <si>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</si>
  <si>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</si>
  <si>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</si>
  <si>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</si>
  <si>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</si>
  <si>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</si>
  <si>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</si>
  <si>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</si>
  <si>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</si>
  <si>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</si>
  <si>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</si>
  <si>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</si>
  <si>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</si>
  <si>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</si>
  <si>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</si>
  <si>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</si>
  <si>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</si>
  <si>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</si>
  <si>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</si>
  <si>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</si>
  <si>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</si>
  <si>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</si>
  <si>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</si>
  <si>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</si>
  <si>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</si>
  <si>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</si>
  <si>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</si>
  <si>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</si>
  <si>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</si>
  <si>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</si>
  <si>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</si>
  <si>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</si>
  <si>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</si>
  <si>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</si>
  <si>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</si>
  <si>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</si>
  <si>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</si>
  <si>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</si>
  <si>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</si>
  <si>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</si>
  <si>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</si>
  <si>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</si>
  <si>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</si>
  <si>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</si>
  <si>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</si>
  <si>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</si>
  <si>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</si>
  <si>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</si>
  <si>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</si>
  <si>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</si>
  <si>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</si>
  <si>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</si>
  <si>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</si>
  <si>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</si>
  <si>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</si>
  <si>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</si>
  <si>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</si>
  <si>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</si>
  <si>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</si>
  <si>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</si>
  <si>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</si>
  <si>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</si>
  <si>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</si>
  <si>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</si>
  <si>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</si>
  <si>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</si>
  <si>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</si>
  <si>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</si>
  <si>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</si>
  <si>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</si>
  <si>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</si>
  <si>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</si>
  <si>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</si>
  <si>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</si>
  <si>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</si>
  <si>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</si>
  <si>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</si>
  <si>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</si>
  <si>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</si>
  <si>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</si>
  <si>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</si>
  <si>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</si>
  <si>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</si>
  <si>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</si>
  <si>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</si>
  <si>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</si>
  <si>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</si>
  <si>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</si>
  <si>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</si>
  <si>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</si>
  <si>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</si>
  <si>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</si>
  <si>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</si>
  <si>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</si>
  <si>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</si>
  <si>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</si>
  <si>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</si>
  <si>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</si>
  <si>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</si>
  <si>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</si>
  <si>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</si>
  <si>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</si>
  <si>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</si>
  <si>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</si>
  <si>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</si>
  <si>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</si>
  <si>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</si>
  <si>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</si>
  <si>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</si>
  <si>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</si>
  <si>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</si>
  <si>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</si>
  <si>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</si>
  <si>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</si>
  <si>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</si>
  <si>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</si>
  <si>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</si>
  <si>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</si>
  <si>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</si>
  <si>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</si>
  <si>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</si>
  <si>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</si>
  <si>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</si>
  <si>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</si>
  <si>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</si>
  <si>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</si>
  <si>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</si>
  <si>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</si>
  <si>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</si>
  <si>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</si>
  <si>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</si>
  <si>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</si>
  <si>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</si>
  <si>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</si>
  <si>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</si>
  <si>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</si>
  <si>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</si>
  <si>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</si>
  <si>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</si>
  <si>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</si>
  <si>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</si>
  <si>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</si>
  <si>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</si>
  <si>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</si>
  <si>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</si>
  <si>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</si>
  <si>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</si>
  <si>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</si>
  <si>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</si>
  <si>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</si>
  <si>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</si>
  <si>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</si>
  <si>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</si>
  <si>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</si>
  <si>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</si>
  <si>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</si>
  <si>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</si>
  <si>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</si>
  <si>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</si>
  <si>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</si>
  <si>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</si>
  <si>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</si>
  <si>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</si>
  <si>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</si>
  <si>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</si>
  <si>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</si>
  <si>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</si>
  <si>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</si>
  <si>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</si>
  <si>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</si>
  <si>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</si>
  <si>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</si>
  <si>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</si>
  <si>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</si>
  <si>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</si>
  <si>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</si>
  <si>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</si>
  <si>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</si>
  <si>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</si>
  <si>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</si>
  <si>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</si>
  <si>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</si>
  <si>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</si>
  <si>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</si>
  <si>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</si>
  <si>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</si>
  <si>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</si>
  <si>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</si>
  <si>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</si>
  <si>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</si>
  <si>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</si>
  <si>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</si>
  <si>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</si>
  <si>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</si>
  <si>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</si>
  <si>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</si>
  <si>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</si>
  <si>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</si>
  <si>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</si>
  <si>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</si>
  <si>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</si>
  <si>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</si>
  <si>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</si>
  <si>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</si>
  <si>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</si>
  <si>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</si>
  <si>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</si>
  <si>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</si>
  <si>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</si>
  <si>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</si>
  <si>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</si>
  <si>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</si>
  <si>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</si>
  <si>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</si>
  <si>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</si>
  <si>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</si>
  <si>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</si>
  <si>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</si>
  <si>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</si>
  <si>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</si>
  <si>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</si>
  <si>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</si>
  <si>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</si>
  <si>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</si>
  <si>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</si>
  <si>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</si>
  <si>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</si>
  <si>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</si>
  <si>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</si>
  <si>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</si>
  <si>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</si>
  <si>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</si>
  <si>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</si>
  <si>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</si>
  <si>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</si>
  <si>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</si>
  <si>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</si>
  <si>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</si>
  <si>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</si>
  <si>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</si>
  <si>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</si>
  <si>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</si>
  <si>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</si>
  <si>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</si>
  <si>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</si>
  <si>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</si>
  <si>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</si>
  <si>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</si>
  <si>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</si>
  <si>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</si>
  <si>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</si>
  <si>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</si>
  <si>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</si>
  <si>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</si>
  <si>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</si>
  <si>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</si>
  <si>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</si>
  <si>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</si>
  <si>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</si>
  <si>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</si>
  <si>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</si>
  <si>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</si>
  <si>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</si>
  <si>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</si>
  <si>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</si>
  <si>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</si>
  <si>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</si>
  <si>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</si>
  <si>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</si>
  <si>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</si>
  <si>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</si>
  <si>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</si>
  <si>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</si>
  <si>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</si>
  <si>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</si>
  <si>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</si>
  <si>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</si>
  <si>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</si>
  <si>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</si>
  <si>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</si>
  <si>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</si>
  <si>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</si>
  <si>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</si>
  <si>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</si>
  <si>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</si>
  <si>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</si>
  <si>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</si>
  <si>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</si>
  <si>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</si>
  <si>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</si>
  <si>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</si>
  <si>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</si>
  <si>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</si>
  <si>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</si>
  <si>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</si>
  <si>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</si>
  <si>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</si>
  <si>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</si>
  <si>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</si>
  <si>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</si>
  <si>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</si>
  <si>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</si>
  <si>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</si>
  <si>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</si>
  <si>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</si>
  <si>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</si>
  <si>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</si>
  <si>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</si>
  <si>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</si>
  <si>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</si>
  <si>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</si>
  <si>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</si>
  <si>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</si>
  <si>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</si>
  <si>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</si>
  <si>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</si>
  <si>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</si>
  <si>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</si>
  <si>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</si>
  <si>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</si>
  <si>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</si>
  <si>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</si>
  <si>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</si>
  <si>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</si>
  <si>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</si>
  <si>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</si>
  <si>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</si>
  <si>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</si>
  <si>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</si>
  <si>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</si>
  <si>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</si>
  <si>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</si>
  <si>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</si>
  <si>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</si>
  <si>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</si>
  <si>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</si>
  <si>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</si>
  <si>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</si>
  <si>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</si>
  <si>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</si>
  <si>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</si>
  <si>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</si>
  <si>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</si>
  <si>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</si>
  <si>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</si>
  <si>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</si>
  <si>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</si>
  <si>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</si>
  <si>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</si>
  <si>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</si>
  <si>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</si>
  <si>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</si>
  <si>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</si>
  <si>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</si>
  <si>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</si>
  <si>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</si>
  <si>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</si>
  <si>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</si>
  <si>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</si>
  <si>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</si>
  <si>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</si>
  <si>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</si>
  <si>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</si>
  <si>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</si>
  <si>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</si>
  <si>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</si>
  <si>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</si>
  <si>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</si>
  <si>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</si>
  <si>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</si>
  <si>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</si>
  <si>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</si>
  <si>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</si>
  <si>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</si>
  <si>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</si>
  <si>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</si>
  <si>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</si>
  <si>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</si>
  <si>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</si>
  <si>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</si>
  <si>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</si>
  <si>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</si>
  <si>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</si>
  <si>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</si>
  <si>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</si>
  <si>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</si>
  <si>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</si>
  <si>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</si>
  <si>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</si>
  <si>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</si>
  <si>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</si>
  <si>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</si>
  <si>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</si>
  <si>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</si>
  <si>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</si>
  <si>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</si>
  <si>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</si>
  <si>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</si>
  <si>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</si>
  <si>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</si>
  <si>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</si>
  <si>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</si>
  <si>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</si>
  <si>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</si>
  <si>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</si>
  <si>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</si>
  <si>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</si>
  <si>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</si>
  <si>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</si>
  <si>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</si>
  <si>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</si>
  <si>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</si>
  <si>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</si>
  <si>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</si>
  <si>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</si>
  <si>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</si>
  <si>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</si>
  <si>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</si>
  <si>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</si>
  <si>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</si>
  <si>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</si>
  <si>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</si>
  <si>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</si>
  <si>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</si>
  <si>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</si>
  <si>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</si>
  <si>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</si>
  <si>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</si>
  <si>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</si>
  <si>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</si>
  <si>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</si>
  <si>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</si>
  <si>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</si>
  <si>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</si>
  <si>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</si>
  <si>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</si>
  <si>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</si>
  <si>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</si>
  <si>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</si>
  <si>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</si>
  <si>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</si>
  <si>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</si>
  <si>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</si>
  <si>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</si>
  <si>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</si>
  <si>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</si>
  <si>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</si>
  <si>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</si>
  <si>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</si>
  <si>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</si>
  <si>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</si>
  <si>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</si>
  <si>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</si>
  <si>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</si>
  <si>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</si>
  <si>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</si>
  <si>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</si>
  <si>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</si>
  <si>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</si>
  <si>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</si>
  <si>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</si>
  <si>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</si>
  <si>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</si>
  <si>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</si>
  <si>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</si>
  <si>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</si>
  <si>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</si>
  <si>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</si>
  <si>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</si>
  <si>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</si>
  <si>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</si>
  <si>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</si>
  <si>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</si>
  <si>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</si>
  <si>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</si>
  <si>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</si>
  <si>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</si>
  <si>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</si>
  <si>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</si>
  <si>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</si>
  <si>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</si>
  <si>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</si>
  <si>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</si>
  <si>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</si>
  <si>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</si>
  <si>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</si>
  <si>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</si>
  <si>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</si>
  <si>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</si>
  <si>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</si>
  <si>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</si>
  <si>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</si>
  <si>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</si>
  <si>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</si>
  <si>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</si>
  <si>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</si>
  <si>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</si>
  <si>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</si>
  <si>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</si>
  <si>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</si>
  <si>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</si>
  <si>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</si>
  <si>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</si>
  <si>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</si>
  <si>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</si>
  <si>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</si>
  <si>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</si>
  <si>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</si>
  <si>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</si>
  <si>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</si>
  <si>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</si>
  <si>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</si>
  <si>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</si>
  <si>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</si>
  <si>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</si>
  <si>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</si>
  <si>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</si>
  <si>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</si>
  <si>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</si>
  <si>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</si>
  <si>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</si>
  <si>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</si>
  <si>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</si>
  <si>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</si>
  <si>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</si>
  <si>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</si>
  <si>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</si>
  <si>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</si>
  <si>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</si>
  <si>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</si>
  <si>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</si>
  <si>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</si>
  <si>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</si>
  <si>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</si>
  <si>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</si>
  <si>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</si>
  <si>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</si>
  <si>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</si>
  <si>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</si>
  <si>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</si>
  <si>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</si>
  <si>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</si>
  <si>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</si>
  <si>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</si>
  <si>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</si>
  <si>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</si>
  <si>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</si>
  <si>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</si>
  <si>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</si>
  <si>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</si>
  <si>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</si>
  <si>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</si>
  <si>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</si>
  <si>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</si>
  <si>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</si>
  <si>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</si>
  <si>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</si>
  <si>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</si>
  <si>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</si>
  <si>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</si>
  <si>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</si>
  <si>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</si>
  <si>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</si>
  <si>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</si>
  <si>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</si>
  <si>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</si>
  <si>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</si>
  <si>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</si>
  <si>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</si>
  <si>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</si>
  <si>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</si>
  <si>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</si>
  <si>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</si>
  <si>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</si>
  <si>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</si>
  <si>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</si>
  <si>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</si>
  <si>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</si>
  <si>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</si>
  <si>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</si>
  <si>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</si>
  <si>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</si>
  <si>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</si>
  <si>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</si>
  <si>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</si>
  <si>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</si>
  <si>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</si>
  <si>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</si>
  <si>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</si>
  <si>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</si>
  <si>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</si>
  <si>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</si>
  <si>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</si>
  <si>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</si>
  <si>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</si>
  <si>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</si>
  <si>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</si>
  <si>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</si>
  <si>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</si>
  <si>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</si>
  <si>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</si>
  <si>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</si>
  <si>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</si>
  <si>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</si>
  <si>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</si>
  <si>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</si>
  <si>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</si>
  <si>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</si>
  <si>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</si>
  <si>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</si>
  <si>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</si>
  <si>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</si>
  <si>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</si>
  <si>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</si>
  <si>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</si>
  <si>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</si>
  <si>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</si>
  <si>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</si>
  <si>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</si>
  <si>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</si>
  <si>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</si>
  <si>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</si>
  <si>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</si>
  <si>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</si>
  <si>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</si>
  <si>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</si>
  <si>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</si>
  <si>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</si>
  <si>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</si>
  <si>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</si>
  <si>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</si>
  <si>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</si>
  <si>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</si>
  <si>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</si>
  <si>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</si>
  <si>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</si>
  <si>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</si>
  <si>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</si>
  <si>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</si>
  <si>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</si>
  <si>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</si>
  <si>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</si>
  <si>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</si>
  <si>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</si>
  <si>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</si>
  <si>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</si>
  <si>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</si>
  <si>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</si>
  <si>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</si>
  <si>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</si>
  <si>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</si>
  <si>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</si>
  <si>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</si>
  <si>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</si>
  <si>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</si>
  <si>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</si>
  <si>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</si>
  <si>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</si>
  <si>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</si>
  <si>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</si>
  <si>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</si>
  <si>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</si>
  <si>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</si>
  <si>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</si>
  <si>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</si>
  <si>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</si>
  <si>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</si>
  <si>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</si>
  <si>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</si>
  <si>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</si>
  <si>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</si>
  <si>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</si>
  <si>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</si>
  <si>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</si>
  <si>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</si>
  <si>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</si>
  <si>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</si>
  <si>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</si>
  <si>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</si>
  <si>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</si>
  <si>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</si>
  <si>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</si>
  <si>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</si>
  <si>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</si>
  <si>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</si>
  <si>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</si>
  <si>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</si>
  <si>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</si>
  <si>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</si>
  <si>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</si>
  <si>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</si>
  <si>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</si>
  <si>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</si>
  <si>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</si>
  <si>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</si>
  <si>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</si>
  <si>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</si>
  <si>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</si>
  <si>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</si>
  <si>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</si>
  <si>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</si>
  <si>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</si>
  <si>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</si>
  <si>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</si>
  <si>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</si>
  <si>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</si>
  <si>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</si>
  <si>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</si>
  <si>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</si>
  <si>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</si>
  <si>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</si>
  <si>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</si>
  <si>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</si>
  <si>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</si>
  <si>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</si>
  <si>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</si>
  <si>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</si>
  <si>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</si>
  <si>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</si>
  <si>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</si>
  <si>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</si>
  <si>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</si>
  <si>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</si>
  <si>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</si>
  <si>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</si>
  <si>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</si>
  <si>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</si>
  <si>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</si>
  <si>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</si>
  <si>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</si>
  <si>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</si>
  <si>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</si>
  <si>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</si>
  <si>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</si>
  <si>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</si>
  <si>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</si>
  <si>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</si>
  <si>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</si>
  <si>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</si>
  <si>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</si>
  <si>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</si>
  <si>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</si>
  <si>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</si>
  <si>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</si>
  <si>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</si>
  <si>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</si>
  <si>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</si>
  <si>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</si>
  <si>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</si>
  <si>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</si>
  <si>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</si>
  <si>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</si>
  <si>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</si>
  <si>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</si>
  <si>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</si>
  <si>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</si>
  <si>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</si>
  <si>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</si>
  <si>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</si>
  <si>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</si>
  <si>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</si>
  <si>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</si>
  <si>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</si>
  <si>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</si>
  <si>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</si>
  <si>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</si>
  <si>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</si>
  <si>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</si>
  <si>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</si>
  <si>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</si>
  <si>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</si>
  <si>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</si>
  <si>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</si>
  <si>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</si>
  <si>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</si>
  <si>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</si>
  <si>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</si>
  <si>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</si>
  <si>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</si>
  <si>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</si>
  <si>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</si>
  <si>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</si>
  <si>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</si>
  <si>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</si>
  <si>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</si>
  <si>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</si>
  <si>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</si>
  <si>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</si>
  <si>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</si>
  <si>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</si>
  <si>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</si>
  <si>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</si>
  <si>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</si>
  <si>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</si>
  <si>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</si>
  <si>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</si>
  <si>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</si>
  <si>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</si>
  <si>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</si>
  <si>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</si>
  <si>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</si>
  <si>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</si>
  <si>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</si>
  <si>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</si>
  <si>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</si>
  <si>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</si>
  <si>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</si>
  <si>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</si>
  <si>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</si>
  <si>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</si>
  <si>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</si>
  <si>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</si>
  <si>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</si>
  <si>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</si>
  <si>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</si>
  <si>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</si>
  <si>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</si>
  <si>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</si>
  <si>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</si>
  <si>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</si>
  <si>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</si>
  <si>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</si>
  <si>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</si>
  <si>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</si>
  <si>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</si>
  <si>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</si>
  <si>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</si>
  <si>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</si>
  <si>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</si>
  <si>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</si>
  <si>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</si>
  <si>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</si>
  <si>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</si>
  <si>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</si>
  <si>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</si>
  <si>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</si>
  <si>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</si>
  <si>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</si>
  <si>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</si>
  <si>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</si>
  <si>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</si>
  <si>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</si>
  <si>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</si>
  <si>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</si>
  <si>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</si>
  <si>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</si>
  <si>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</si>
  <si>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</si>
  <si>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</si>
  <si>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</si>
  <si>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</si>
  <si>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</si>
  <si>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</si>
  <si>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</si>
  <si>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</si>
  <si>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</si>
  <si>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</si>
  <si>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</si>
  <si>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</si>
  <si>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</si>
  <si>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</si>
  <si>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</si>
  <si>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</si>
  <si>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</si>
  <si>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</si>
  <si>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</si>
  <si>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</si>
  <si>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</si>
  <si>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</si>
  <si>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</si>
  <si>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</si>
  <si>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</si>
  <si>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</si>
  <si>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</si>
  <si>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</si>
  <si>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</si>
  <si>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</si>
  <si>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</si>
  <si>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</si>
  <si>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</si>
  <si>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</si>
  <si>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</si>
  <si>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</si>
  <si>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</si>
  <si>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</si>
  <si>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</si>
  <si>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</si>
  <si>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</si>
  <si>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</si>
  <si>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</si>
  <si>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</si>
  <si>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</si>
  <si>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</si>
  <si>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</si>
  <si>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</si>
  <si>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</si>
  <si>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</si>
  <si>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</si>
  <si>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</si>
  <si>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</si>
  <si>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</si>
  <si>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</si>
  <si>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</si>
  <si>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</si>
  <si>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</si>
  <si>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</si>
  <si>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</si>
  <si>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</si>
  <si>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</si>
  <si>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</si>
  <si>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</si>
  <si>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</si>
  <si>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</si>
  <si>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</si>
  <si>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</si>
  <si>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</si>
  <si>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</si>
  <si>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</si>
  <si>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</si>
  <si>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</si>
  <si>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</si>
  <si>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</si>
  <si>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</si>
  <si>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</si>
  <si>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</si>
  <si>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</si>
  <si>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</si>
  <si>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</si>
  <si>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</si>
  <si>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</si>
  <si>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</si>
  <si>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</si>
  <si>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</si>
  <si>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</si>
  <si>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</si>
  <si>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</si>
  <si>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</si>
  <si>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</si>
  <si>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</si>
  <si>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</si>
  <si>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</si>
  <si>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</si>
  <si>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</si>
  <si>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</si>
  <si>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</si>
  <si>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</si>
  <si>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</si>
  <si>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</si>
  <si>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</si>
  <si>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</si>
  <si>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</si>
  <si>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</si>
  <si>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</si>
  <si>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</si>
  <si>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</si>
  <si>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</si>
  <si>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</si>
  <si>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</si>
  <si>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</si>
  <si>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</si>
  <si>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</si>
  <si>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</si>
  <si>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</si>
  <si>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</si>
  <si>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</si>
  <si>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</si>
  <si>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</si>
  <si>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</si>
  <si>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</si>
  <si>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</si>
  <si>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</si>
  <si>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</si>
  <si>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</si>
  <si>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</si>
  <si>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</si>
  <si>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</si>
  <si>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</si>
  <si>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</si>
  <si>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</si>
  <si>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</si>
  <si>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</si>
  <si>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</si>
  <si>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</si>
  <si>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</si>
  <si>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</si>
  <si>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</si>
  <si>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</si>
  <si>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</si>
  <si>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</si>
  <si>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</si>
  <si>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</si>
  <si>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</si>
  <si>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</si>
  <si>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</si>
  <si>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</si>
  <si>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</si>
  <si>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</si>
  <si>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</si>
  <si>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</si>
  <si>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</si>
  <si>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</si>
  <si>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</si>
  <si>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</si>
  <si>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</si>
  <si>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</si>
  <si>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</si>
  <si>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</si>
  <si>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</si>
  <si>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</si>
  <si>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</si>
  <si>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</si>
  <si>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</si>
  <si>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</si>
  <si>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</si>
  <si>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</si>
  <si>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</si>
  <si>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</si>
  <si>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</si>
  <si>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</si>
  <si>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</si>
  <si>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</si>
  <si>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</si>
  <si>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</si>
  <si>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</si>
  <si>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</si>
  <si>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</si>
  <si>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</si>
  <si>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</si>
  <si>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</si>
  <si>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</si>
  <si>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</si>
  <si>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</si>
  <si>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</si>
  <si>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</si>
  <si>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</si>
  <si>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</si>
  <si>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</si>
  <si>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</si>
  <si>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</si>
  <si>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</si>
  <si>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</si>
  <si>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</si>
  <si>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</si>
  <si>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</si>
  <si>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</si>
  <si>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</si>
  <si>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</si>
  <si>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</si>
  <si>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</si>
  <si>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</si>
  <si>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</si>
  <si>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</si>
  <si>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</si>
  <si>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</si>
  <si>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</si>
  <si>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</si>
  <si>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</si>
  <si>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</si>
  <si>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</si>
  <si>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</si>
  <si>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</si>
  <si>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</si>
  <si>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</si>
  <si>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</si>
  <si>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</si>
  <si>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</si>
  <si>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</si>
  <si>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</si>
  <si>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</si>
  <si>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</si>
  <si>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</si>
  <si>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</si>
  <si>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</si>
  <si>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</si>
  <si>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</si>
  <si>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</si>
  <si>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</si>
  <si>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</si>
  <si>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</si>
  <si>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</si>
  <si>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</si>
  <si>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</si>
  <si>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</si>
  <si>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</si>
  <si>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</si>
  <si>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</si>
  <si>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</si>
  <si>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</si>
  <si>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</si>
  <si>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</si>
  <si>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</si>
  <si>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</si>
  <si>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</si>
  <si>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</si>
  <si>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</si>
  <si>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</si>
  <si>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</si>
  <si>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</si>
  <si>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</si>
  <si>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</si>
  <si>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</si>
  <si>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</si>
  <si>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</si>
  <si>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</si>
  <si>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</si>
  <si>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</si>
  <si>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</si>
  <si>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</si>
  <si>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</si>
  <si>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</si>
  <si>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</si>
  <si>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</si>
  <si>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</si>
  <si>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</si>
  <si>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</si>
  <si>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</si>
  <si>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</si>
  <si>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</si>
  <si>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</si>
  <si>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</si>
  <si>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</si>
  <si>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</si>
  <si>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</si>
  <si>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</si>
  <si>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</si>
  <si>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</si>
  <si>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</si>
  <si>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</si>
  <si>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</si>
  <si>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</si>
  <si>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</si>
  <si>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</si>
  <si>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</si>
  <si>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</si>
  <si>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</si>
  <si>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</si>
  <si>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</si>
  <si>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</si>
  <si>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</si>
  <si>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</si>
  <si>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</si>
  <si>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</si>
  <si>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</si>
  <si>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</si>
  <si>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</si>
  <si>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</si>
  <si>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</si>
  <si>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</si>
  <si>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</si>
  <si>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</si>
  <si>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</si>
  <si>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</si>
  <si>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</si>
  <si>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</si>
  <si>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</si>
  <si>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</si>
  <si>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</si>
  <si>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</si>
  <si>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</si>
  <si>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</si>
  <si>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</si>
  <si>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</si>
  <si>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</si>
  <si>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</si>
  <si>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</si>
  <si>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</si>
  <si>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</si>
  <si>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</si>
  <si>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</si>
  <si>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</si>
  <si>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</si>
  <si>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</si>
  <si>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</si>
  <si>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</si>
  <si>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</si>
  <si>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</si>
  <si>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</si>
  <si>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</si>
  <si>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</si>
  <si>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</si>
  <si>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</si>
  <si>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</si>
  <si>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</si>
  <si>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</si>
  <si>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</si>
  <si>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</si>
  <si>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</si>
  <si>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</si>
  <si>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</si>
  <si>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</si>
  <si>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</si>
  <si>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</si>
  <si>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</si>
  <si>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</si>
  <si>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</si>
  <si>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</si>
  <si>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</si>
  <si>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</si>
  <si>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</si>
  <si>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</si>
  <si>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</si>
  <si>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</si>
  <si>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</si>
  <si>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</si>
  <si>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</si>
  <si>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</si>
  <si>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</si>
  <si>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</si>
  <si>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</si>
  <si>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</si>
  <si>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</si>
  <si>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</si>
  <si>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</si>
  <si>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</si>
  <si>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</si>
  <si>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</si>
  <si>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</si>
  <si>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</si>
  <si>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</si>
  <si>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</si>
  <si>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</si>
  <si>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</si>
  <si>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</si>
  <si>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</si>
  <si>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</si>
  <si>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</si>
  <si>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</si>
  <si>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</si>
  <si>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</si>
  <si>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</si>
  <si>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</si>
  <si>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</si>
  <si>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</si>
  <si>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</si>
  <si>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</si>
  <si>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</si>
  <si>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</si>
  <si>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</si>
  <si>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</si>
  <si>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</si>
  <si>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</si>
  <si>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</si>
  <si>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</si>
  <si>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</si>
  <si>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</si>
  <si>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</si>
  <si>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</si>
  <si>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</si>
  <si>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</si>
  <si>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</si>
  <si>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</si>
  <si>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</si>
  <si>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</si>
  <si>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</si>
  <si>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</si>
  <si>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</si>
  <si>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</si>
  <si>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</si>
  <si>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</si>
  <si>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</si>
  <si>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</si>
  <si>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</si>
  <si>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</si>
  <si>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</si>
  <si>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</si>
  <si>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</si>
  <si>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</si>
  <si>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</si>
  <si>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</si>
  <si>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</si>
  <si>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</si>
  <si>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</si>
  <si>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</si>
  <si>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</si>
  <si>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</si>
  <si>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</si>
  <si>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</si>
  <si>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</si>
  <si>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</si>
  <si>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</si>
  <si>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</si>
  <si>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</si>
  <si>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</si>
  <si>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</si>
  <si>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</si>
  <si>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</si>
  <si>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</si>
  <si>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</si>
  <si>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</si>
  <si>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</si>
  <si>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</si>
  <si>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</si>
  <si>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</si>
  <si>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</si>
  <si>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</si>
  <si>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</si>
  <si>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</si>
  <si>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</si>
  <si>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</si>
  <si>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</si>
  <si>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</si>
  <si>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</si>
  <si>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</si>
  <si>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</si>
  <si>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</si>
  <si>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</si>
  <si>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</si>
  <si>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</si>
  <si>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</si>
  <si>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</si>
  <si>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</si>
  <si>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</si>
  <si>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</si>
  <si>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</si>
  <si>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</si>
  <si>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</si>
  <si>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</si>
  <si>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</si>
  <si>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</si>
  <si>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</si>
  <si>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</si>
  <si>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</si>
  <si>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</si>
  <si>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</si>
  <si>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</si>
  <si>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</si>
  <si>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</si>
  <si>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</si>
  <si>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</si>
  <si>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</si>
  <si>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</si>
  <si>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</si>
  <si>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</si>
  <si>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</si>
  <si>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</si>
  <si>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</si>
  <si>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</si>
  <si>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</si>
  <si>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</si>
  <si>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</si>
  <si>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</si>
  <si>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</si>
  <si>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</si>
  <si>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</si>
  <si>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</si>
  <si>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</si>
  <si>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</si>
  <si>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</si>
  <si>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</si>
  <si>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</si>
  <si>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</si>
  <si>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</si>
  <si>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</si>
  <si>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</si>
  <si>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</si>
  <si>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</si>
  <si>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</si>
  <si>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</si>
  <si>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</si>
  <si>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</si>
  <si>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</si>
  <si>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</si>
  <si>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</si>
  <si>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</si>
  <si>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</si>
  <si>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</si>
  <si>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</si>
  <si>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</si>
  <si>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</si>
  <si>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</si>
  <si>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</si>
  <si>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</si>
  <si>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</si>
  <si>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</si>
  <si>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</si>
  <si>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</si>
  <si>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</si>
  <si>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</si>
  <si>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</si>
  <si>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</si>
  <si>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</si>
  <si>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</si>
  <si>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</si>
  <si>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</si>
  <si>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</si>
  <si>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</si>
  <si>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</si>
  <si>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</si>
  <si>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</si>
  <si>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</si>
  <si>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</si>
  <si>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</si>
  <si>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</si>
  <si>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</si>
  <si>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</si>
  <si>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</si>
  <si>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</si>
  <si>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</si>
  <si>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</si>
  <si>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</si>
  <si>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</si>
  <si>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</si>
  <si>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</si>
  <si>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</si>
  <si>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</si>
  <si>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</si>
  <si>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</si>
  <si>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</si>
  <si>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</si>
  <si>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</si>
  <si>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</si>
  <si>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</si>
  <si>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</si>
  <si>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</si>
  <si>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</si>
  <si>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</si>
  <si>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</si>
  <si>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</si>
  <si>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</si>
  <si>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</si>
  <si>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</si>
  <si>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</si>
  <si>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</si>
  <si>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</si>
  <si>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</si>
  <si>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</si>
  <si>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</si>
  <si>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</si>
  <si>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</si>
  <si>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</si>
  <si>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</si>
  <si>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</si>
  <si>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</si>
  <si>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</si>
  <si>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</si>
  <si>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</si>
  <si>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</si>
  <si>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</si>
  <si>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</si>
  <si>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</si>
  <si>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</si>
  <si>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</si>
  <si>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</si>
  <si>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</si>
  <si>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</si>
  <si>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</si>
  <si>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</si>
  <si>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</si>
  <si>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</si>
  <si>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</si>
  <si>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</si>
  <si>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</si>
  <si>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</si>
  <si>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</si>
  <si>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</si>
  <si>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</si>
  <si>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</si>
  <si>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</si>
  <si>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</si>
  <si>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</si>
  <si>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</si>
  <si>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</si>
  <si>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</si>
  <si>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</si>
  <si>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</si>
  <si>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</si>
  <si>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</si>
  <si>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</si>
  <si>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</si>
  <si>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</si>
  <si>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</si>
  <si>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</si>
  <si>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</si>
  <si>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</si>
  <si>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</si>
  <si>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</si>
  <si>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</si>
  <si>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</si>
  <si>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</si>
  <si>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</si>
  <si>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</si>
  <si>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</si>
  <si>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</si>
  <si>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</si>
  <si>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</si>
  <si>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</si>
  <si>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</si>
  <si>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</si>
  <si>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</si>
  <si>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</si>
  <si>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</si>
  <si>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</si>
  <si>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</si>
  <si>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</si>
  <si>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</si>
  <si>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</si>
  <si>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</si>
  <si>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</si>
  <si>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</si>
  <si>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</si>
  <si>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</si>
  <si>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</si>
  <si>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</si>
  <si>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</si>
  <si>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</si>
  <si>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</si>
  <si>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</si>
  <si>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</si>
  <si>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</si>
  <si>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</si>
  <si>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</si>
  <si>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</si>
  <si>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</si>
  <si>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</si>
  <si>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</si>
  <si>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</si>
  <si>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</si>
  <si>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</si>
  <si>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</si>
  <si>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</si>
  <si>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</si>
  <si>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</si>
  <si>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</si>
  <si>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</si>
  <si>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</si>
  <si>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</si>
  <si>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</si>
  <si>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</si>
  <si>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</si>
  <si>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</si>
  <si>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</si>
  <si>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</si>
  <si>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</si>
  <si>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</si>
  <si>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</si>
  <si>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</si>
  <si>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</si>
  <si>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</si>
  <si>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</si>
  <si>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</si>
  <si>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</si>
  <si>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</si>
  <si>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</si>
  <si>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</si>
  <si>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</si>
  <si>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</si>
  <si>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</si>
  <si>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</si>
  <si>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</si>
  <si>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</si>
  <si>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</si>
  <si>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</si>
  <si>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</si>
  <si>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</si>
  <si>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</si>
  <si>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</si>
  <si>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</si>
  <si>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</si>
  <si>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</si>
  <si>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</si>
  <si>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</si>
  <si>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</si>
  <si>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</si>
  <si>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</si>
  <si>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</si>
  <si>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</si>
  <si>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</si>
  <si>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</si>
  <si>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</si>
  <si>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</si>
  <si>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</si>
  <si>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</si>
  <si>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</si>
  <si>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</si>
  <si>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</si>
  <si>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</si>
  <si>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</si>
  <si>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</si>
  <si>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</si>
  <si>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</si>
  <si>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</si>
  <si>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</si>
  <si>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</si>
  <si>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</si>
  <si>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</si>
  <si>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</si>
  <si>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</si>
  <si>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</si>
  <si>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</si>
  <si>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</si>
  <si>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</si>
  <si>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</si>
  <si>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</si>
  <si>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</si>
  <si>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</si>
  <si>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</si>
  <si>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</si>
  <si>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</si>
  <si>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</si>
  <si>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</si>
  <si>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</si>
  <si>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</si>
  <si>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</si>
  <si>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</si>
  <si>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</si>
  <si>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</si>
  <si>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</si>
  <si>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</si>
  <si>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</si>
  <si>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</si>
  <si>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</si>
  <si>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</si>
  <si>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</si>
  <si>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</si>
  <si>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</si>
  <si>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</si>
  <si>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</si>
  <si>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</si>
  <si>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</si>
  <si>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</si>
  <si>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</si>
  <si>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</si>
  <si>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</si>
  <si>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</si>
  <si>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</si>
  <si>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</si>
  <si>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</si>
  <si>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</si>
  <si>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</si>
  <si>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</si>
  <si>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</si>
  <si>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</si>
  <si>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</si>
  <si>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</si>
  <si>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</si>
  <si>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</si>
  <si>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</si>
  <si>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</si>
  <si>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</si>
  <si>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</si>
  <si>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</si>
  <si>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</si>
  <si>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</si>
  <si>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</si>
  <si>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</si>
  <si>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</si>
  <si>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</si>
  <si>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</si>
  <si>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</si>
  <si>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</si>
  <si>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</si>
  <si>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</si>
  <si>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</si>
  <si>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</si>
  <si>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</si>
  <si>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</si>
  <si>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</si>
  <si>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</si>
  <si>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</si>
  <si>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</si>
  <si>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</si>
  <si>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</si>
  <si>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</si>
  <si>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</si>
  <si>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</si>
  <si>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</si>
  <si>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</si>
  <si>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</si>
  <si>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</si>
  <si>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</si>
  <si>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</si>
  <si>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</si>
  <si>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</si>
  <si>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</si>
  <si>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</si>
  <si>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</si>
  <si>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</si>
  <si>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</si>
  <si>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</si>
  <si>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</si>
  <si>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</si>
  <si>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</si>
  <si>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</si>
  <si>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</si>
  <si>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</si>
  <si>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</si>
  <si>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</si>
  <si>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</si>
  <si>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</si>
  <si>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</si>
  <si>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</si>
  <si>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</si>
  <si>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</si>
  <si>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</si>
  <si>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</si>
  <si>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</si>
  <si>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</si>
  <si>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</si>
  <si>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</si>
  <si>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</si>
  <si>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</si>
  <si>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</si>
  <si>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</si>
  <si>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</si>
  <si>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</si>
  <si>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</si>
  <si>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</si>
  <si>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</si>
  <si>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</si>
  <si>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</si>
  <si>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</si>
  <si>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</si>
  <si>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</si>
  <si>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</si>
  <si>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</si>
  <si>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</si>
  <si>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</si>
  <si>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</si>
  <si>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</si>
  <si>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</si>
  <si>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</si>
  <si>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</si>
  <si>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</si>
  <si>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</si>
  <si>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</si>
  <si>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</si>
  <si>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</si>
  <si>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</si>
  <si>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</si>
  <si>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</si>
  <si>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</si>
  <si>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</si>
  <si>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</si>
  <si>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</si>
  <si>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</si>
  <si>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</si>
  <si>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</si>
  <si>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</si>
  <si>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</si>
  <si>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</si>
  <si>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</si>
  <si>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</si>
  <si>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</si>
  <si>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</si>
  <si>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</si>
  <si>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</si>
  <si>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</si>
  <si>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</si>
  <si>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</si>
  <si>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</si>
  <si>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</si>
  <si>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</si>
  <si>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</si>
  <si>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</si>
  <si>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</si>
  <si>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</si>
  <si>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</si>
  <si>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</si>
  <si>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</si>
  <si>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</si>
  <si>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</si>
  <si>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</si>
  <si>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</si>
  <si>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</si>
  <si>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</si>
  <si>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</si>
  <si>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</si>
  <si>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</si>
  <si>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</si>
  <si>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</si>
  <si>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</si>
  <si>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</si>
  <si>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</si>
  <si>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</si>
  <si>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</si>
  <si>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</si>
  <si>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</si>
  <si>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</si>
  <si>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</si>
  <si>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</si>
  <si>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</si>
  <si>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</si>
  <si>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</si>
  <si>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</si>
  <si>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</si>
  <si>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</si>
  <si>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</si>
  <si>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</si>
  <si>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</si>
  <si>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</si>
  <si>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</si>
  <si>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</si>
  <si>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</si>
  <si>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</si>
  <si>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</si>
  <si>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</si>
  <si>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</si>
  <si>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</si>
  <si>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</si>
  <si>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</si>
  <si>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</si>
  <si>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</si>
  <si>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</si>
  <si>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</si>
  <si>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</si>
  <si>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</si>
  <si>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</si>
  <si>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</si>
  <si>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</si>
  <si>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</si>
  <si>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</si>
  <si>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</si>
  <si>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</si>
  <si>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</si>
  <si>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</si>
  <si>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</si>
  <si>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</si>
  <si>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</si>
  <si>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</si>
  <si>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</si>
  <si>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</si>
  <si>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</si>
  <si>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</si>
  <si>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</si>
  <si>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</si>
  <si>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</si>
  <si>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</si>
  <si>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</si>
  <si>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</si>
  <si>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</si>
  <si>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</si>
  <si>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</si>
  <si>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</si>
  <si>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</si>
  <si>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</si>
  <si>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</si>
  <si>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</si>
  <si>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</si>
  <si>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</si>
  <si>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</si>
  <si>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</si>
  <si>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</si>
  <si>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</si>
  <si>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</si>
  <si>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</si>
  <si>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</si>
  <si>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</si>
  <si>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</si>
  <si>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</si>
  <si>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</si>
  <si>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</si>
  <si>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</si>
  <si>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</si>
  <si>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</si>
  <si>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</si>
  <si>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</si>
  <si>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</si>
  <si>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</si>
  <si>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</si>
  <si>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</si>
  <si>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</si>
  <si>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</si>
  <si>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</si>
  <si>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</si>
  <si>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</si>
  <si>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</si>
  <si>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</si>
  <si>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</si>
  <si>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</si>
  <si>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</si>
  <si>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</si>
  <si>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</si>
  <si>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</si>
  <si>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</si>
  <si>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</si>
  <si>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</si>
  <si>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</si>
  <si>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</si>
  <si>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</si>
  <si>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</si>
  <si>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</si>
  <si>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</si>
  <si>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</si>
  <si>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</si>
  <si>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</si>
  <si>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</si>
  <si>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</si>
  <si>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</si>
  <si>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</si>
  <si>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</si>
  <si>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</si>
  <si>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</si>
  <si>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</si>
  <si>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</si>
  <si>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</si>
  <si>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</si>
  <si>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</si>
  <si>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</si>
  <si>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</si>
  <si>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</si>
  <si>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</si>
  <si>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</si>
  <si>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</si>
  <si>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</si>
  <si>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</si>
  <si>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</si>
  <si>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</si>
  <si>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</si>
  <si>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</si>
  <si>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</si>
  <si>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</si>
  <si>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</si>
  <si>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</si>
  <si>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</si>
  <si>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</si>
  <si>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</si>
  <si>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</si>
  <si>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</si>
  <si>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</si>
  <si>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</si>
  <si>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</si>
  <si>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</si>
  <si>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</si>
  <si>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</si>
  <si>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</si>
  <si>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</si>
  <si>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</si>
  <si>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</si>
  <si>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</si>
  <si>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</si>
  <si>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</si>
  <si>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</si>
  <si>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</si>
  <si>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</si>
  <si>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</si>
  <si>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</si>
  <si>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</si>
  <si>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</si>
  <si>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</si>
  <si>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</si>
  <si>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</si>
  <si>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</si>
  <si>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</si>
  <si>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</si>
  <si>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</si>
  <si>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</si>
  <si>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</si>
  <si>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</si>
  <si>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</si>
  <si>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</si>
  <si>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</si>
  <si>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</si>
  <si>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</si>
  <si>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</si>
  <si>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</si>
  <si>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</si>
  <si>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</si>
  <si>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</si>
  <si>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</si>
  <si>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</si>
  <si>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</si>
  <si>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</si>
  <si>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</si>
  <si>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</si>
  <si>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</si>
  <si>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</si>
  <si>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</si>
  <si>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</si>
  <si>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</si>
  <si>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</si>
  <si>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</si>
  <si>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</si>
  <si>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</si>
  <si>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</si>
  <si>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</si>
  <si>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</si>
  <si>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</si>
  <si>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</si>
  <si>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</si>
  <si>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</si>
  <si>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</si>
  <si>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</si>
  <si>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</si>
  <si>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</si>
  <si>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</si>
  <si>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</si>
  <si>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</si>
  <si>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</si>
  <si>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</si>
  <si>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</si>
  <si>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</si>
  <si>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</si>
  <si>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</si>
  <si>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</si>
  <si>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</si>
  <si>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</si>
  <si>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</si>
  <si>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</si>
  <si>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</si>
  <si>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</si>
  <si>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</si>
  <si>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</si>
  <si>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</si>
  <si>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</si>
  <si>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</si>
  <si>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</si>
  <si>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</si>
  <si>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</si>
  <si>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</si>
  <si>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</si>
  <si>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</si>
  <si>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</si>
  <si>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</si>
  <si>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</si>
  <si>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</si>
  <si>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</si>
  <si>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</si>
  <si>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</si>
  <si>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</si>
  <si>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</si>
  <si>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</si>
  <si>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</si>
  <si>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</si>
  <si>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</si>
  <si>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</si>
  <si>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</si>
  <si>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</si>
  <si>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</si>
  <si>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</si>
  <si>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</si>
  <si>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</si>
  <si>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</si>
  <si>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</si>
  <si>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</si>
  <si>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</si>
  <si>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</si>
  <si>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</si>
  <si>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</si>
  <si>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</si>
  <si>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</si>
  <si>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</si>
  <si>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</si>
  <si>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</si>
  <si>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</si>
  <si>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</si>
  <si>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</si>
  <si>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</si>
  <si>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</si>
  <si>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</si>
  <si>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</si>
  <si>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</si>
  <si>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</si>
  <si>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</si>
  <si>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</si>
  <si>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</si>
  <si>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</si>
  <si>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</si>
  <si>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</si>
  <si>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</si>
  <si>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</si>
  <si>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</si>
  <si>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</si>
  <si>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</si>
  <si>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</si>
  <si>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</si>
  <si>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</si>
  <si>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</si>
  <si>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</si>
  <si>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</si>
  <si>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</si>
  <si>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</si>
  <si>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</si>
  <si>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</si>
  <si>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</si>
  <si>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</si>
  <si>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</si>
  <si>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</si>
  <si>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</si>
  <si>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</si>
  <si>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</si>
  <si>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</si>
  <si>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</si>
  <si>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</si>
  <si>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</si>
  <si>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</si>
  <si>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</si>
  <si>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</si>
  <si>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</si>
  <si>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</si>
  <si>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</si>
  <si>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</si>
  <si>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</si>
  <si>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</si>
  <si>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</si>
  <si>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</si>
  <si>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</si>
  <si>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</si>
  <si>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</si>
  <si>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</si>
  <si>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</si>
  <si>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</si>
  <si>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</si>
  <si>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</si>
  <si>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</si>
  <si>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</si>
  <si>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</si>
  <si>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</si>
  <si>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</si>
  <si>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</si>
  <si>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</si>
  <si>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</si>
  <si>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</si>
  <si>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</si>
  <si>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</si>
  <si>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</si>
  <si>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</si>
  <si>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</si>
  <si>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</si>
  <si>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</si>
  <si>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</si>
  <si>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</si>
  <si>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</si>
  <si>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</si>
  <si>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</si>
  <si>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</si>
  <si>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</si>
  <si>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</si>
  <si>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</si>
  <si>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</si>
  <si>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</si>
  <si>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</si>
  <si>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</si>
  <si>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</si>
  <si>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</si>
  <si>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</si>
  <si>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</si>
  <si>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</si>
  <si>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</si>
  <si>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</si>
  <si>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</si>
  <si>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</si>
  <si>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</si>
  <si>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</si>
  <si>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</si>
  <si>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</si>
  <si>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</si>
  <si>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</si>
  <si>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</si>
  <si>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</si>
  <si>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</si>
  <si>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</si>
  <si>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</si>
  <si>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</si>
  <si>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</si>
  <si>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</si>
  <si>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</si>
  <si>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</si>
  <si>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</si>
  <si>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</si>
  <si>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</si>
  <si>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</si>
  <si>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</si>
  <si>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</si>
  <si>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</si>
  <si>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</si>
  <si>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</si>
  <si>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</si>
  <si>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</si>
  <si>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</si>
  <si>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</si>
  <si>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</si>
  <si>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</si>
  <si>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</si>
  <si>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</si>
  <si>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</si>
  <si>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</si>
  <si>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</si>
  <si>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</si>
  <si>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</si>
  <si>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</si>
  <si>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</si>
  <si>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</si>
  <si>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</si>
  <si>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</si>
  <si>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</si>
  <si>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</si>
  <si>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</si>
  <si>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</si>
  <si>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</si>
  <si>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</si>
  <si>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</si>
  <si>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</si>
  <si>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</si>
  <si>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</si>
  <si>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</si>
  <si>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</si>
  <si>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</si>
  <si>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</si>
  <si>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</si>
  <si>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</si>
  <si>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</si>
  <si>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</si>
  <si>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</si>
  <si>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</si>
  <si>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</si>
  <si>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</si>
  <si>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</si>
  <si>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</si>
  <si>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</si>
  <si>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</si>
  <si>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</si>
  <si>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</si>
  <si>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</si>
  <si>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</si>
  <si>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</si>
  <si>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</si>
  <si>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</si>
  <si>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</si>
  <si>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</si>
  <si>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</si>
  <si>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</si>
  <si>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</si>
  <si>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</si>
  <si>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</si>
  <si>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</si>
  <si>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</si>
  <si>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</si>
  <si>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</si>
  <si>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</si>
  <si>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</si>
  <si>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</si>
  <si>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</si>
  <si>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</si>
  <si>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</si>
  <si>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</si>
  <si>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</si>
  <si>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</si>
  <si>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</si>
  <si>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</si>
  <si>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</si>
  <si>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</si>
  <si>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</si>
  <si>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</si>
  <si>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</si>
  <si>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</si>
  <si>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</si>
  <si>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</si>
  <si>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</si>
  <si>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</si>
  <si>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</si>
  <si>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</si>
  <si>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</si>
  <si>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</si>
  <si>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</si>
  <si>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</si>
  <si>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</si>
  <si>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</si>
  <si>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</si>
  <si>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</si>
  <si>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</si>
  <si>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</si>
  <si>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</si>
  <si>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</si>
  <si>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</si>
  <si>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</si>
  <si>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</si>
  <si>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</si>
  <si>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</si>
  <si>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</si>
  <si>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</si>
  <si>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</si>
  <si>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</si>
  <si>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</si>
  <si>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</si>
  <si>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</si>
  <si>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</si>
  <si>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</si>
  <si>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</si>
  <si>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</si>
  <si>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</si>
  <si>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</si>
  <si>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</si>
  <si>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</si>
  <si>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</si>
  <si>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</si>
  <si>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</si>
  <si>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</si>
  <si>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</si>
  <si>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</si>
  <si>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</si>
  <si>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</si>
  <si>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</si>
  <si>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</si>
  <si>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</si>
  <si>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</si>
  <si>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</si>
  <si>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</si>
  <si>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</si>
  <si>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</si>
  <si>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</si>
  <si>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</si>
  <si>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</si>
  <si>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</si>
  <si>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</si>
  <si>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</si>
  <si>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</si>
  <si>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</si>
  <si>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</si>
  <si>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</si>
  <si>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</si>
  <si>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</si>
  <si>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</si>
  <si>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</si>
  <si>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</si>
  <si>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</si>
  <si>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</si>
  <si>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</si>
  <si>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</si>
  <si>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</si>
  <si>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</si>
  <si>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</si>
  <si>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</si>
  <si>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</si>
  <si>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</si>
  <si>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</si>
  <si>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</si>
  <si>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</si>
  <si>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</si>
  <si>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</si>
  <si>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</si>
  <si>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</si>
  <si>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</si>
  <si>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</si>
  <si>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</si>
  <si>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</si>
  <si>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</si>
  <si>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</si>
  <si>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</si>
  <si>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</si>
  <si>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</si>
  <si>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</si>
  <si>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</si>
  <si>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</si>
  <si>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</si>
  <si>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</si>
  <si>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</si>
  <si>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</si>
  <si>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</si>
  <si>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</si>
  <si>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</si>
  <si>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</si>
  <si>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</si>
  <si>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</si>
  <si>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</si>
  <si>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</si>
  <si>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</si>
  <si>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</si>
  <si>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</si>
  <si>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</si>
  <si>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</si>
  <si>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</si>
  <si>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</si>
  <si>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</si>
  <si>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</si>
  <si>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</si>
  <si>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</si>
  <si>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</si>
  <si>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</si>
  <si>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</si>
  <si>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</si>
  <si>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</si>
  <si>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</si>
  <si>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</si>
  <si>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</si>
  <si>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</si>
  <si>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</si>
  <si>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</si>
  <si>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</si>
  <si>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</si>
  <si>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</si>
  <si>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</si>
  <si>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</si>
  <si>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</si>
  <si>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</si>
  <si>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</si>
  <si>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</si>
  <si>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</si>
  <si>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</si>
  <si>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</si>
  <si>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</si>
  <si>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</si>
  <si>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</si>
  <si>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</si>
  <si>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</si>
  <si>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</si>
  <si>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</si>
  <si>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</si>
  <si>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</si>
  <si>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</si>
  <si>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</si>
  <si>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</si>
  <si>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</si>
  <si>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</si>
  <si>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</si>
  <si>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</si>
  <si>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</si>
  <si>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</si>
  <si>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</si>
  <si>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</si>
  <si>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</si>
  <si>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</si>
  <si>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</si>
  <si>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</si>
  <si>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</si>
  <si>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</si>
  <si>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</si>
  <si>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</si>
  <si>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</si>
  <si>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</si>
  <si>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</si>
  <si>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</si>
  <si>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</si>
  <si>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</si>
  <si>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</si>
  <si>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</si>
  <si>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</si>
  <si>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</si>
  <si>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</si>
  <si>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</si>
  <si>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</si>
  <si>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</si>
  <si>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</si>
  <si>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</si>
  <si>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</si>
  <si>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</si>
  <si>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</si>
  <si>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</si>
  <si>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</si>
  <si>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</si>
  <si>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</si>
  <si>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</si>
  <si>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</si>
  <si>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</si>
  <si>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</si>
  <si>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</si>
  <si>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</si>
  <si>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</si>
  <si>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</si>
  <si>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</si>
  <si>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</si>
  <si>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</si>
  <si>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</si>
  <si>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</si>
  <si>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</si>
  <si>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</si>
  <si>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</si>
  <si>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</si>
  <si>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</si>
  <si>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</si>
  <si>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</si>
  <si>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</si>
  <si>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</si>
  <si>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</si>
  <si>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</si>
  <si>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</si>
  <si>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</si>
  <si>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</si>
  <si>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</si>
  <si>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</si>
  <si>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</si>
  <si>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</si>
  <si>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</si>
  <si>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</si>
  <si>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</si>
  <si>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</si>
  <si>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</si>
  <si>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</si>
  <si>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</si>
  <si>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</si>
  <si>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</si>
  <si>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</si>
  <si>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</si>
  <si>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</si>
  <si>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</si>
  <si>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</si>
  <si>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</si>
  <si>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</si>
  <si>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</si>
  <si>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</si>
  <si>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</si>
  <si>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</si>
  <si>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</si>
  <si>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</si>
  <si>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</si>
  <si>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</si>
  <si>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</si>
  <si>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</si>
  <si>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</si>
  <si>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</si>
  <si>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</si>
  <si>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</si>
  <si>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</si>
  <si>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</si>
  <si>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</si>
  <si>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</si>
  <si>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</si>
  <si>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</si>
  <si>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</si>
  <si>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</si>
  <si>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</si>
  <si>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</si>
  <si>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</si>
  <si>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</si>
  <si>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</si>
  <si>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</si>
  <si>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</si>
  <si>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</si>
  <si>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</si>
  <si>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</si>
  <si>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</si>
  <si>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</si>
  <si>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</si>
  <si>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</si>
  <si>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</si>
  <si>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</si>
  <si>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</si>
  <si>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</si>
  <si>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</si>
  <si>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</si>
  <si>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</si>
  <si>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</si>
  <si>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</si>
  <si>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</si>
  <si>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</si>
  <si>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</si>
  <si>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</si>
  <si>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</si>
  <si>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</si>
  <si>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</si>
  <si>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</si>
  <si>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</si>
  <si>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</si>
  <si>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</si>
  <si>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</si>
  <si>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</si>
  <si>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</si>
  <si>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</si>
  <si>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</si>
  <si>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</si>
  <si>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</si>
  <si>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</si>
  <si>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</si>
  <si>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</si>
  <si>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</si>
  <si>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</si>
  <si>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</si>
  <si>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</si>
  <si>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</si>
  <si>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</si>
  <si>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</si>
  <si>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</si>
  <si>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</si>
  <si>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</si>
  <si>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</si>
  <si>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</si>
  <si>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</si>
  <si>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</si>
  <si>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</si>
  <si>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</si>
  <si>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</si>
  <si>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</si>
  <si>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</si>
  <si>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</si>
  <si>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</si>
  <si>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</si>
  <si>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</si>
  <si>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</si>
  <si>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</si>
  <si>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</si>
  <si>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</si>
  <si>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</si>
  <si>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</si>
  <si>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</si>
  <si>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</si>
  <si>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</si>
  <si>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</si>
  <si>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</si>
  <si>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</si>
  <si>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</si>
  <si>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</si>
  <si>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</si>
  <si>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</si>
  <si>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</si>
  <si>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</si>
  <si>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</si>
  <si>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</si>
  <si>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</si>
  <si>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</si>
  <si>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</si>
  <si>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</si>
  <si>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</si>
  <si>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</si>
  <si>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</si>
  <si>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</si>
  <si>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</si>
  <si>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</si>
  <si>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</si>
  <si>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</si>
  <si>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</si>
  <si>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</si>
  <si>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</si>
  <si>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</si>
  <si>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</si>
  <si>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</si>
  <si>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</si>
  <si>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</si>
  <si>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</si>
  <si>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</si>
  <si>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</si>
  <si>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</si>
  <si>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</si>
  <si>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</si>
  <si>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</si>
  <si>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</si>
  <si>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</si>
  <si>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</si>
  <si>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</si>
  <si>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</si>
  <si>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</si>
  <si>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</si>
  <si>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</si>
  <si>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</si>
  <si>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</si>
  <si>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</si>
  <si>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</si>
  <si>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</si>
  <si>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</si>
  <si>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</si>
  <si>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</si>
  <si>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</si>
  <si>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</si>
  <si>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</si>
  <si>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</si>
  <si>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</si>
  <si>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</si>
  <si>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</si>
  <si>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</si>
  <si>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</si>
  <si>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</si>
  <si>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</si>
  <si>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</si>
  <si>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</si>
  <si>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</si>
  <si>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</si>
  <si>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</si>
  <si>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</si>
  <si>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</si>
  <si>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</si>
  <si>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</si>
  <si>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</si>
  <si>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</si>
  <si>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</si>
  <si>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</si>
  <si>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</si>
  <si>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</si>
  <si>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</si>
  <si>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</si>
  <si>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</si>
  <si>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</si>
  <si>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</si>
  <si>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</si>
  <si>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</si>
  <si>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</si>
  <si>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</si>
  <si>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</si>
  <si>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</si>
  <si>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</si>
  <si>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</si>
  <si>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</si>
  <si>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</si>
  <si>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</si>
  <si>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</si>
  <si>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</si>
  <si>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</si>
  <si>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</si>
  <si>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</si>
  <si>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</si>
  <si>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</si>
  <si>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</si>
  <si>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</si>
  <si>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</si>
  <si>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</si>
  <si>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</si>
  <si>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</si>
  <si>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</si>
  <si>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</si>
  <si>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</si>
  <si>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</si>
  <si>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</si>
  <si>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</si>
  <si>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</si>
  <si>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</si>
  <si>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</si>
  <si>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</si>
  <si>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</si>
  <si>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</si>
  <si>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</si>
  <si>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</si>
  <si>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</si>
  <si>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</si>
  <si>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</si>
  <si>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</si>
  <si>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</si>
  <si>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</si>
  <si>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</si>
  <si>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</si>
  <si>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</si>
  <si>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</si>
  <si>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</si>
  <si>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</si>
  <si>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</si>
  <si>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</si>
  <si>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</si>
  <si>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</si>
  <si>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</si>
  <si>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</si>
  <si>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</si>
  <si>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</si>
  <si>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</si>
  <si>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</si>
  <si>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</si>
  <si>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</si>
  <si>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</si>
  <si>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</si>
  <si>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</si>
  <si>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</si>
  <si>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</si>
  <si>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</si>
  <si>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</si>
  <si>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</si>
  <si>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</si>
  <si>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</si>
  <si>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</si>
  <si>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</si>
  <si>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</si>
  <si>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</si>
  <si>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</si>
  <si>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</si>
  <si>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</si>
  <si>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</si>
  <si>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</si>
  <si>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</si>
  <si>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</si>
  <si>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</si>
  <si>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</si>
  <si>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</si>
  <si>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</si>
  <si>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</si>
  <si>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</si>
  <si>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</si>
  <si>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</si>
  <si>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</si>
  <si>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</si>
  <si>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</si>
  <si>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</si>
  <si>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</si>
  <si>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</si>
  <si>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</si>
  <si>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</si>
  <si>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</si>
  <si>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</si>
  <si>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</si>
  <si>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</si>
  <si>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</si>
  <si>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</si>
  <si>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</si>
  <si>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</si>
  <si>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</si>
  <si>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</si>
  <si>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</si>
  <si>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</si>
  <si>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</si>
  <si>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</si>
  <si>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</si>
  <si>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</si>
  <si>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</si>
  <si>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</si>
  <si>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</si>
  <si>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</si>
  <si>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</si>
  <si>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</si>
  <si>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</si>
  <si>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</si>
  <si>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</si>
  <si>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</si>
  <si>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</si>
  <si>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</si>
  <si>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</si>
  <si>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</si>
  <si>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</si>
  <si>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</si>
  <si>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</si>
  <si>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</si>
  <si>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</si>
  <si>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</si>
  <si>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</si>
  <si>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</si>
  <si>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</si>
  <si>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</si>
  <si>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</si>
  <si>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</si>
  <si>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</si>
  <si>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</si>
  <si>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</si>
  <si>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</si>
  <si>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</si>
  <si>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</si>
  <si>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</si>
  <si>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</si>
  <si>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</si>
  <si>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</si>
  <si>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</si>
  <si>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</si>
  <si>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</si>
  <si>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</si>
  <si>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</si>
  <si>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</si>
  <si>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</si>
  <si>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</si>
  <si>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</si>
  <si>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</si>
  <si>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</si>
  <si>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</si>
  <si>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</si>
  <si>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</si>
  <si>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</si>
  <si>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</si>
  <si>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</si>
  <si>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</si>
  <si>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</si>
  <si>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</si>
  <si>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</si>
  <si>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</si>
  <si>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</si>
  <si>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</si>
  <si>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</si>
  <si>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</si>
  <si>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</si>
  <si>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</si>
  <si>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</si>
  <si>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</si>
  <si>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</si>
  <si>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</si>
  <si>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</si>
  <si>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</si>
  <si>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</si>
  <si>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</si>
  <si>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</si>
  <si>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</si>
  <si>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</si>
  <si>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</si>
  <si>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</si>
  <si>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</si>
  <si>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</si>
  <si>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</si>
  <si>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</si>
  <si>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</si>
  <si>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</si>
  <si>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</si>
  <si>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</si>
  <si>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</si>
  <si>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</si>
  <si>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</si>
  <si>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</si>
  <si>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</si>
  <si>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</si>
  <si>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</si>
  <si>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</si>
  <si>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</si>
  <si>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</si>
  <si>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</si>
  <si>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</si>
  <si>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</si>
  <si>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</si>
  <si>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</si>
  <si>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</si>
  <si>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</si>
  <si>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</si>
  <si>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</si>
  <si>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</si>
  <si>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</si>
  <si>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</si>
  <si>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</si>
  <si>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</si>
  <si>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</si>
  <si>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</si>
  <si>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</si>
  <si>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</si>
  <si>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</si>
  <si>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</si>
  <si>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</si>
  <si>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</si>
  <si>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</si>
  <si>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</si>
  <si>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</si>
  <si>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</si>
  <si>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</si>
  <si>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</si>
  <si>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</si>
  <si>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</si>
  <si>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</si>
  <si>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</si>
  <si>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</si>
  <si>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</si>
  <si>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</si>
  <si>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</si>
  <si>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</si>
  <si>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</si>
  <si>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</si>
  <si>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</si>
  <si>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</si>
  <si>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</si>
  <si>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</si>
  <si>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</si>
  <si>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</si>
  <si>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</si>
  <si>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</si>
  <si>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</si>
  <si>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</si>
  <si>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</si>
  <si>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</si>
  <si>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</si>
  <si>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</si>
  <si>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</si>
  <si>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</si>
  <si>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</si>
  <si>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</si>
  <si>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</si>
  <si>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</si>
  <si>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</si>
  <si>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</si>
  <si>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</si>
  <si>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</si>
  <si>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</si>
  <si>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</si>
  <si>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</si>
  <si>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</si>
  <si>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</si>
  <si>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</si>
  <si>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</si>
  <si>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</si>
  <si>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</si>
  <si>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</si>
  <si>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</si>
  <si>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</si>
  <si>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</si>
  <si>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</si>
  <si>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</si>
  <si>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</si>
  <si>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</si>
  <si>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</si>
  <si>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</si>
  <si>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</si>
  <si>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</si>
  <si>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</si>
  <si>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</si>
  <si>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</si>
  <si>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</si>
  <si>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</si>
  <si>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</si>
  <si>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</si>
  <si>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</si>
  <si>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</si>
  <si>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</si>
  <si>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</si>
  <si>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</si>
  <si>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</si>
  <si>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</si>
  <si>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</si>
  <si>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</si>
  <si>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</si>
  <si>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</si>
  <si>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</si>
  <si>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</si>
  <si>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</si>
  <si>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</si>
  <si>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</si>
  <si>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</si>
  <si>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</si>
  <si>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</si>
  <si>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</si>
  <si>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</si>
  <si>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</si>
  <si>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</si>
  <si>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</si>
  <si>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</si>
  <si>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</si>
  <si>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</si>
  <si>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</si>
  <si>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</si>
  <si>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</si>
  <si>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</si>
  <si>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</si>
  <si>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</si>
  <si>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</si>
  <si>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</si>
  <si>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</si>
  <si>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</si>
  <si>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</si>
  <si>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</si>
  <si>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</si>
  <si>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</si>
  <si>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</si>
  <si>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</si>
  <si>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</si>
  <si>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</si>
  <si>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</si>
  <si>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</si>
  <si>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</si>
  <si>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</si>
  <si>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</si>
  <si>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</si>
  <si>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</si>
  <si>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</si>
  <si>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</si>
  <si>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</si>
  <si>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</si>
  <si>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</si>
  <si>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</si>
  <si>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</si>
  <si>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</si>
  <si>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</si>
  <si>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</si>
  <si>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</si>
  <si>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</si>
  <si>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</si>
  <si>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</si>
  <si>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</si>
  <si>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</si>
  <si>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</si>
  <si>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</si>
  <si>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</si>
  <si>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</si>
  <si>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</si>
  <si>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</si>
  <si>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</si>
  <si>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</si>
  <si>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</si>
  <si>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</si>
  <si>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</si>
  <si>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</si>
  <si>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</si>
  <si>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</si>
  <si>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</si>
  <si>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</si>
  <si>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</si>
  <si>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</si>
  <si>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</si>
  <si>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</si>
  <si>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</si>
  <si>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</si>
  <si>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</si>
  <si>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</si>
  <si>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</si>
  <si>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</si>
  <si>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</si>
  <si>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</si>
  <si>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</si>
  <si>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</si>
  <si>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</si>
  <si>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</si>
  <si>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</si>
  <si>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</si>
  <si>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</si>
  <si>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</si>
  <si>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</si>
  <si>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</si>
  <si>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</si>
  <si>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</si>
  <si>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</si>
  <si>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</si>
  <si>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</si>
  <si>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</si>
  <si>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</si>
  <si>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</si>
  <si>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</si>
  <si>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</si>
  <si>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</si>
  <si>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</si>
  <si>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</si>
  <si>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</si>
  <si>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</si>
  <si>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</si>
  <si>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</si>
  <si>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</si>
  <si>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</si>
  <si>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</si>
  <si>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</si>
  <si>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</si>
  <si>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</si>
  <si>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</si>
  <si>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</si>
  <si>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</si>
  <si>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</si>
  <si>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</si>
  <si>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</si>
  <si>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</si>
  <si>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</si>
  <si>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</si>
  <si>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</si>
  <si>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</si>
  <si>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</si>
  <si>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</si>
  <si>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</si>
  <si>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</si>
  <si>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</si>
  <si>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</si>
  <si>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</si>
  <si>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</si>
  <si>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</si>
  <si>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</si>
  <si>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</si>
  <si>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</si>
  <si>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</si>
  <si>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</si>
  <si>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</si>
  <si>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</si>
  <si>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</si>
  <si>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</si>
  <si>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</si>
  <si>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</si>
  <si>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</si>
  <si>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</si>
  <si>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</si>
  <si>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</si>
  <si>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</si>
  <si>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</si>
  <si>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</si>
  <si>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</si>
  <si>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</si>
  <si>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</si>
  <si>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</si>
  <si>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</si>
  <si>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</si>
  <si>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</si>
  <si>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</si>
  <si>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</si>
  <si>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</si>
  <si>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</si>
  <si>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</si>
  <si>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</si>
  <si>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</si>
  <si>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</si>
  <si>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</si>
  <si>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</si>
  <si>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</si>
  <si>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</si>
  <si>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</si>
  <si>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</si>
  <si>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</si>
  <si>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</si>
  <si>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</si>
  <si>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</si>
  <si>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</si>
  <si>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</si>
  <si>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</si>
  <si>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</si>
  <si>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</si>
  <si>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</si>
  <si>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</si>
  <si>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</si>
  <si>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</si>
  <si>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</si>
  <si>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</si>
  <si>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</si>
  <si>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</si>
  <si>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</si>
  <si>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</si>
  <si>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</si>
  <si>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</si>
  <si>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</si>
  <si>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</si>
  <si>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</si>
  <si>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</si>
  <si>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</si>
  <si>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</si>
  <si>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</si>
  <si>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</si>
  <si>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</si>
  <si>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</si>
  <si>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</si>
  <si>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</si>
  <si>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</si>
  <si>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</si>
  <si>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</si>
  <si>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</si>
  <si>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</si>
  <si>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</si>
  <si>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</si>
  <si>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</si>
  <si>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</si>
  <si>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</si>
  <si>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</si>
  <si>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</si>
  <si>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</si>
  <si>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</si>
  <si>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</si>
  <si>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</si>
  <si>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</si>
  <si>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</si>
  <si>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</si>
  <si>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</si>
  <si>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</si>
  <si>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</si>
  <si>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</si>
  <si>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</si>
  <si>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</si>
  <si>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</si>
  <si>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</si>
  <si>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</si>
  <si>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</si>
  <si>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</si>
  <si>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</si>
  <si>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</si>
  <si>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</si>
  <si>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</si>
  <si>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</si>
  <si>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</si>
  <si>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</si>
  <si>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</si>
  <si>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</si>
  <si>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</si>
  <si>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</si>
  <si>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</si>
  <si>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</si>
  <si>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</si>
  <si>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</si>
  <si>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</si>
  <si>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</si>
  <si>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</si>
  <si>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</si>
  <si>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</si>
  <si>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</si>
  <si>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</si>
  <si>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</si>
  <si>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</si>
  <si>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</si>
  <si>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</si>
  <si>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</si>
  <si>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</si>
  <si>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</si>
  <si>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</si>
  <si>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</si>
  <si>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</si>
  <si>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</si>
  <si>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</si>
  <si>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</si>
  <si>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</si>
  <si>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</si>
  <si>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</si>
  <si>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</si>
  <si>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</si>
  <si>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</si>
  <si>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</si>
  <si>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</si>
  <si>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</si>
  <si>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</si>
  <si>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</si>
  <si>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</si>
  <si>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</si>
  <si>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</si>
  <si>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</si>
  <si>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</si>
  <si>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</si>
  <si>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</si>
  <si>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</si>
  <si>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</si>
  <si>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</si>
  <si>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</si>
  <si>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</si>
  <si>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</si>
  <si>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</si>
  <si>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</si>
  <si>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</si>
  <si>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</si>
  <si>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</si>
  <si>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</si>
  <si>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</si>
  <si>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</si>
  <si>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</si>
  <si>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</si>
  <si>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</si>
  <si>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</si>
  <si>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</si>
  <si>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</si>
  <si>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</si>
  <si>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</si>
  <si>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</si>
  <si>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</si>
  <si>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</si>
  <si>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</si>
  <si>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</si>
  <si>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</si>
  <si>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</si>
  <si>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</si>
  <si>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</si>
  <si>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</si>
  <si>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</si>
  <si>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</si>
  <si>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</si>
  <si>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</si>
  <si>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</si>
  <si>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</si>
  <si>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</si>
  <si>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</si>
  <si>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</si>
  <si>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</si>
  <si>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</si>
  <si>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</si>
  <si>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</si>
  <si>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</si>
  <si>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</si>
  <si>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</si>
  <si>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</si>
  <si>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</si>
  <si>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</si>
  <si>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</si>
  <si>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</si>
  <si>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</si>
  <si>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</si>
  <si>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</si>
  <si>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</si>
  <si>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</si>
  <si>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</si>
  <si>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</si>
  <si>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</si>
  <si>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</si>
  <si>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</si>
  <si>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</si>
  <si>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</si>
  <si>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</si>
  <si>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</si>
  <si>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</si>
  <si>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</si>
  <si>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</si>
  <si>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</si>
  <si>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</si>
  <si>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</si>
  <si>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</si>
  <si>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</si>
  <si>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</si>
  <si>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</si>
  <si>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</si>
  <si>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</si>
  <si>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</si>
  <si>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</si>
  <si>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</si>
  <si>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</si>
  <si>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</si>
  <si>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</si>
  <si>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</si>
  <si>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</si>
  <si>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</si>
  <si>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</si>
  <si>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</si>
  <si>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</si>
  <si>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</si>
  <si>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</si>
  <si>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</si>
  <si>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</si>
  <si>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</si>
  <si>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</si>
  <si>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</si>
  <si>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</si>
  <si>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</si>
  <si>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</si>
  <si>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</si>
  <si>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</si>
  <si>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</si>
  <si>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</si>
  <si>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</si>
  <si>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</si>
  <si>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</si>
  <si>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</si>
  <si>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</si>
  <si>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</si>
  <si>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</si>
  <si>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</si>
  <si>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</si>
  <si>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</si>
  <si>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</si>
  <si>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</si>
  <si>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</si>
  <si>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</si>
  <si>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</si>
  <si>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</si>
  <si>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</si>
  <si>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</si>
  <si>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</si>
  <si>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</si>
  <si>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</si>
  <si>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</si>
  <si>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</si>
  <si>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</si>
  <si>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</si>
  <si>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</si>
  <si>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</si>
  <si>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</si>
  <si>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</si>
  <si>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</si>
  <si>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</si>
  <si>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</si>
  <si>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</si>
  <si>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</si>
  <si>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</si>
  <si>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</si>
  <si>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</si>
  <si>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</si>
  <si>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</si>
  <si>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</si>
  <si>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</si>
  <si>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</si>
  <si>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</si>
  <si>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</si>
  <si>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</si>
  <si>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</si>
  <si>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</si>
  <si>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</si>
  <si>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</si>
  <si>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</si>
  <si>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</si>
  <si>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</si>
  <si>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</si>
  <si>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</si>
  <si>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</si>
  <si>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</si>
  <si>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</si>
  <si>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</si>
  <si>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</si>
  <si>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</si>
  <si>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</si>
  <si>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</si>
  <si>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</si>
  <si>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</si>
  <si>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</si>
  <si>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</si>
  <si>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</si>
  <si>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</si>
  <si>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</si>
  <si>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</si>
  <si>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</si>
  <si>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</si>
  <si>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</si>
  <si>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</si>
  <si>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</si>
  <si>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</si>
  <si>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</si>
  <si>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</si>
  <si>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</si>
  <si>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</si>
  <si>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</si>
  <si>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</si>
  <si>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</si>
  <si>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</si>
  <si>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</si>
  <si>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</si>
  <si>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</si>
  <si>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</si>
  <si>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</si>
  <si>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</si>
  <si>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</si>
  <si>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</si>
  <si>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</si>
  <si>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</si>
  <si>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</si>
  <si>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</si>
  <si>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</si>
  <si>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</si>
  <si>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</si>
  <si>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</si>
  <si>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</si>
  <si>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</si>
  <si>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</si>
  <si>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</si>
  <si>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</si>
  <si>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</si>
  <si>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</si>
  <si>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</si>
  <si>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</si>
  <si>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</si>
  <si>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</si>
  <si>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</si>
  <si>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</si>
  <si>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</si>
  <si>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</si>
  <si>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</si>
  <si>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</si>
  <si>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</si>
  <si>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</si>
  <si>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</si>
  <si>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</si>
  <si>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</si>
  <si>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</si>
  <si>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</si>
  <si>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</si>
  <si>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</si>
  <si>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</si>
  <si>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</si>
  <si>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</si>
  <si>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</si>
  <si>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</si>
  <si>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</si>
  <si>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</si>
  <si>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</si>
  <si>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</si>
  <si>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</si>
  <si>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</si>
  <si>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</si>
  <si>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</si>
  <si>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</si>
  <si>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</si>
  <si>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</si>
  <si>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</si>
  <si>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</si>
  <si>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</si>
  <si>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</si>
  <si>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</si>
  <si>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</si>
  <si>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</si>
  <si>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</si>
  <si>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</si>
  <si>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</si>
  <si>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</si>
  <si>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</si>
  <si>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</si>
  <si>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</si>
  <si>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</si>
  <si>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</si>
  <si>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</si>
  <si>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</si>
  <si>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</si>
  <si>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</si>
  <si>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</si>
  <si>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</si>
  <si>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</si>
  <si>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</si>
  <si>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</si>
  <si>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</si>
  <si>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</si>
  <si>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</si>
  <si>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</si>
  <si>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</si>
  <si>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</si>
  <si>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</si>
  <si>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</si>
  <si>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</si>
  <si>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</si>
  <si>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</si>
  <si>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</si>
  <si>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</si>
  <si>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</si>
  <si>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</si>
  <si>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</si>
  <si>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</si>
  <si>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</si>
  <si>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</si>
  <si>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</si>
  <si>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</si>
  <si>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</si>
  <si>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</si>
  <si>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</si>
  <si>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</si>
  <si>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</si>
  <si>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</si>
  <si>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</si>
  <si>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</si>
  <si>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</si>
  <si>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</si>
  <si>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</si>
  <si>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</si>
  <si>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</si>
  <si>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</si>
  <si>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</si>
  <si>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</si>
  <si>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</si>
  <si>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</si>
  <si>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</si>
  <si>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</si>
  <si>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</si>
  <si>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</si>
  <si>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</si>
  <si>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</si>
  <si>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</si>
  <si>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</si>
  <si>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</si>
  <si>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</si>
  <si>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</si>
  <si>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</si>
  <si>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</si>
  <si>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</si>
  <si>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</si>
  <si>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</si>
  <si>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</si>
  <si>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</si>
  <si>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</si>
  <si>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</si>
  <si>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</si>
  <si>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</si>
  <si>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</si>
  <si>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</si>
  <si>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</si>
  <si>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</si>
  <si>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</si>
  <si>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</si>
  <si>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</si>
  <si>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</si>
  <si>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</si>
  <si>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</si>
  <si>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</si>
  <si>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</si>
  <si>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</si>
  <si>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</si>
  <si>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</si>
  <si>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</si>
  <si>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</si>
  <si>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</si>
  <si>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</si>
  <si>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</si>
  <si>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</si>
  <si>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</si>
  <si>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</si>
  <si>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</si>
  <si>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</si>
  <si>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</si>
  <si>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</si>
  <si>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</si>
  <si>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</si>
  <si>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</si>
  <si>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</si>
  <si>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</si>
  <si>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</si>
  <si>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</si>
  <si>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</si>
  <si>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</si>
  <si>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</si>
  <si>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</si>
  <si>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</si>
  <si>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</si>
  <si>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</si>
  <si>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</si>
  <si>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</si>
  <si>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</si>
  <si>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</si>
  <si>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</si>
  <si>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</si>
  <si>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</si>
  <si>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</si>
  <si>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</si>
  <si>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</si>
  <si>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</si>
  <si>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</si>
  <si>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</si>
  <si>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</si>
  <si>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</si>
  <si>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</si>
  <si>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</si>
  <si>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</si>
  <si>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</si>
  <si>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</si>
  <si>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</si>
  <si>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</si>
  <si>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</si>
  <si>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</si>
  <si>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</si>
  <si>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</si>
  <si>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</si>
  <si>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</si>
  <si>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</si>
  <si>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</si>
  <si>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</si>
  <si>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</si>
  <si>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</si>
  <si>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</si>
  <si>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</si>
  <si>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</si>
  <si>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</si>
  <si>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</si>
  <si>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</si>
  <si>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</si>
  <si>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</si>
  <si>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</si>
  <si>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</si>
  <si>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</si>
  <si>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</si>
  <si>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</si>
  <si>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</si>
  <si>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</si>
  <si>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</si>
  <si>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</si>
  <si>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</si>
  <si>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</si>
  <si>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</si>
  <si>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</si>
  <si>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</si>
  <si>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</si>
  <si>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</si>
  <si>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</si>
  <si>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</si>
  <si>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</si>
  <si>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</si>
  <si>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</si>
  <si>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</si>
  <si>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</si>
  <si>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</si>
  <si>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</si>
  <si>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</si>
  <si>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</si>
  <si>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</si>
  <si>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</si>
  <si>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</si>
  <si>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</si>
  <si>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</si>
  <si>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</si>
  <si>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</si>
  <si>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</si>
  <si>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</si>
  <si>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</si>
  <si>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</si>
  <si>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</si>
  <si>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</si>
  <si>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</si>
  <si>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</si>
  <si>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</si>
  <si>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</si>
  <si>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</si>
  <si>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</si>
  <si>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</si>
  <si>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</si>
  <si>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</si>
  <si>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</si>
  <si>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</si>
  <si>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</si>
  <si>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</si>
  <si>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</si>
  <si>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</si>
  <si>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</si>
  <si>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</si>
  <si>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</si>
  <si>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</si>
  <si>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</si>
  <si>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</si>
  <si>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</si>
  <si>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</si>
  <si>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</si>
  <si>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</si>
  <si>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</si>
  <si>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</si>
  <si>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</si>
  <si>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</si>
  <si>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</si>
  <si>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</si>
  <si>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</si>
  <si>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</si>
  <si>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</si>
  <si>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</si>
  <si>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</si>
  <si>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</si>
  <si>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</si>
  <si>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</si>
  <si>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</si>
  <si>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</si>
  <si>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</si>
  <si>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</si>
  <si>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</si>
  <si>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</si>
  <si>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</si>
  <si>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</si>
  <si>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</si>
  <si>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</si>
  <si>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</si>
  <si>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</si>
  <si>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</si>
  <si>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</si>
  <si>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</si>
  <si>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</si>
  <si>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</si>
  <si>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</si>
  <si>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</si>
  <si>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</si>
  <si>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</si>
  <si>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</si>
  <si>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</si>
  <si>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</si>
  <si>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</si>
  <si>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</si>
  <si>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</si>
  <si>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</si>
  <si>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</si>
  <si>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</si>
  <si>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</si>
  <si>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</si>
  <si>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</si>
  <si>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</si>
  <si>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</si>
  <si>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</si>
  <si>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</si>
  <si>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</si>
  <si>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</si>
  <si>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</si>
  <si>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</si>
  <si>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</si>
  <si>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</si>
  <si>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</si>
  <si>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</si>
  <si>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</si>
  <si>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</si>
  <si>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</si>
  <si>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</si>
  <si>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</si>
  <si>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</si>
  <si>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</si>
  <si>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</si>
  <si>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</si>
  <si>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</si>
  <si>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</si>
  <si>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</si>
  <si>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</si>
  <si>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</si>
  <si>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</si>
  <si>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</si>
  <si>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</si>
  <si>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</si>
  <si>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</si>
  <si>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</si>
  <si>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</si>
  <si>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</si>
  <si>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</si>
  <si>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</si>
  <si>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</si>
  <si>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</si>
  <si>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</si>
  <si>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</si>
  <si>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</si>
  <si>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</si>
  <si>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</si>
  <si>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</si>
  <si>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</si>
  <si>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</si>
  <si>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</si>
  <si>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</si>
  <si>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</si>
  <si>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</si>
  <si>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</si>
  <si>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</si>
  <si>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</si>
  <si>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</si>
  <si>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</si>
  <si>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</si>
  <si>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</si>
  <si>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</si>
  <si>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</si>
  <si>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</si>
  <si>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</si>
  <si>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</si>
  <si>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</si>
  <si>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</si>
  <si>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</si>
  <si>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</si>
  <si>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</si>
  <si>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</si>
  <si>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</si>
  <si>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</si>
  <si>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</si>
  <si>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</si>
  <si>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</si>
  <si>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</si>
  <si>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</si>
  <si>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</si>
  <si>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</si>
  <si>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</si>
  <si>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</si>
  <si>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</si>
  <si>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</si>
  <si>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</si>
  <si>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</si>
  <si>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</si>
  <si>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</si>
  <si>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</si>
  <si>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</si>
  <si>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</si>
  <si>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</si>
  <si>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</si>
  <si>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</si>
  <si>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</si>
  <si>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</si>
  <si>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</si>
  <si>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</si>
  <si>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</si>
  <si>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</si>
  <si>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</si>
  <si>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</si>
  <si>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</si>
  <si>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</si>
  <si>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</si>
  <si>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</si>
  <si>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</si>
  <si>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</si>
  <si>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</si>
  <si>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</si>
  <si>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</si>
  <si>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</si>
  <si>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</si>
  <si>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</si>
  <si>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</si>
  <si>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</si>
  <si>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</si>
  <si>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</si>
  <si>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</si>
  <si>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</si>
  <si>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</si>
  <si>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</si>
  <si>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</si>
  <si>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</si>
  <si>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</si>
  <si>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</si>
  <si>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</si>
  <si>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</si>
  <si>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</si>
  <si>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</si>
  <si>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</si>
  <si>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</si>
  <si>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</si>
  <si>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</si>
  <si>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</si>
  <si>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</si>
  <si>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</si>
  <si>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</si>
  <si>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</si>
  <si>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</si>
  <si>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</si>
  <si>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</si>
  <si>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</si>
  <si>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</si>
  <si>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</si>
  <si>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</si>
  <si>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</si>
  <si>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</si>
  <si>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</si>
  <si>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</si>
  <si>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</si>
  <si>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</si>
  <si>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</si>
  <si>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</si>
  <si>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</si>
  <si>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</si>
  <si>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</si>
  <si>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</si>
  <si>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</si>
  <si>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</si>
  <si>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</si>
  <si>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</si>
  <si>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</si>
  <si>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</si>
  <si>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</si>
  <si>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</si>
  <si>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</si>
  <si>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</si>
  <si>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</si>
  <si>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</si>
  <si>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</si>
  <si>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</si>
  <si>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</si>
  <si>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</si>
  <si>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</si>
  <si>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</si>
  <si>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</si>
  <si>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</si>
  <si>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</si>
  <si>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</si>
  <si>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</si>
  <si>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</si>
  <si>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</si>
  <si>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</si>
  <si>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</si>
  <si>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</si>
  <si>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</si>
  <si>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</si>
  <si>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</si>
  <si>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</si>
  <si>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</si>
  <si>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</si>
  <si>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</si>
  <si>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</si>
  <si>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</si>
  <si>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</si>
  <si>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</si>
  <si>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</si>
  <si>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</si>
  <si>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</si>
  <si>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</si>
  <si>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</si>
  <si>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</si>
  <si>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</si>
  <si>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</si>
  <si>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</si>
  <si>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</si>
  <si>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</si>
  <si>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</si>
  <si>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</si>
  <si>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</si>
  <si>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</si>
  <si>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</si>
  <si>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</si>
  <si>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</si>
  <si>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</si>
  <si>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</si>
  <si>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</si>
  <si>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</si>
  <si>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</si>
  <si>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</si>
  <si>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</si>
  <si>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</si>
  <si>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</si>
  <si>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</si>
  <si>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</si>
  <si>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</si>
  <si>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</si>
  <si>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</si>
  <si>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</si>
  <si>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</si>
  <si>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</si>
  <si>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</si>
  <si>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</si>
  <si>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</si>
  <si>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</si>
  <si>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</si>
  <si>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</si>
  <si>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</si>
  <si>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</si>
  <si>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</si>
  <si>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</si>
  <si>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</si>
  <si>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</si>
  <si>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</si>
  <si>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</si>
  <si>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</si>
  <si>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</si>
  <si>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</si>
  <si>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</si>
  <si>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</si>
  <si>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</si>
  <si>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</si>
  <si>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</si>
  <si>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</si>
  <si>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</si>
  <si>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</si>
  <si>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</si>
  <si>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</si>
  <si>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</si>
  <si>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</si>
  <si>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</si>
  <si>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</si>
  <si>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</si>
  <si>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</si>
  <si>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</si>
  <si>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</si>
  <si>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</si>
  <si>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</si>
  <si>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</si>
  <si>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</si>
  <si>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</si>
  <si>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</si>
  <si>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</si>
  <si>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</si>
  <si>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</si>
  <si>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</si>
  <si>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</si>
  <si>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</si>
  <si>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</si>
  <si>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</si>
  <si>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</si>
  <si>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</si>
  <si>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</si>
  <si>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</si>
  <si>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</si>
  <si>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</si>
  <si>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</si>
  <si>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</si>
  <si>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</si>
  <si>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</si>
  <si>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</si>
  <si>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</si>
  <si>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</si>
  <si>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</si>
  <si>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</si>
  <si>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</si>
  <si>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</si>
  <si>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</si>
  <si>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</si>
  <si>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</si>
  <si>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</si>
  <si>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</si>
  <si>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</si>
  <si>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</si>
  <si>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</si>
  <si>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</si>
  <si>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</si>
  <si>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</si>
  <si>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</si>
  <si>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</si>
  <si>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</si>
  <si>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</si>
  <si>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</si>
  <si>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</si>
  <si>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</si>
  <si>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</si>
  <si>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</si>
  <si>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</si>
  <si>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</si>
  <si>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</si>
  <si>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</si>
  <si>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</si>
  <si>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</si>
  <si>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</si>
  <si>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</si>
  <si>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</si>
  <si>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</si>
  <si>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</si>
  <si>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</si>
  <si>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</si>
  <si>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</si>
  <si>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</si>
  <si>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</si>
  <si>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</si>
  <si>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</si>
  <si>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</si>
  <si>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</si>
  <si>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</si>
  <si>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</si>
  <si>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</si>
  <si>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</si>
  <si>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</si>
  <si>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</si>
  <si>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</si>
  <si>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</si>
  <si>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</si>
  <si>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</si>
  <si>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</si>
  <si>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</si>
  <si>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</si>
  <si>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</si>
  <si>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</si>
  <si>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</si>
  <si>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</si>
  <si>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</si>
  <si>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</si>
  <si>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</si>
  <si>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</si>
  <si>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</si>
  <si>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</si>
  <si>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</si>
  <si>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</si>
  <si>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</si>
  <si>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</si>
  <si>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</si>
  <si>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</si>
  <si>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</si>
  <si>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</si>
  <si>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</si>
  <si>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</si>
  <si>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</si>
  <si>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</si>
  <si>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</si>
  <si>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</si>
  <si>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</si>
  <si>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</si>
  <si>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</si>
  <si>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</si>
  <si>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</si>
  <si>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</si>
  <si>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</si>
  <si>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</si>
  <si>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</si>
  <si>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</si>
  <si>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</si>
  <si>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</si>
  <si>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</si>
  <si>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</si>
  <si>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</si>
  <si>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</si>
  <si>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</si>
  <si>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</si>
  <si>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</si>
  <si>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</si>
  <si>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</si>
  <si>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</si>
  <si>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</si>
  <si>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</si>
  <si>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</si>
  <si>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</si>
  <si>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</si>
  <si>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</si>
  <si>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</si>
  <si>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</si>
  <si>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</si>
  <si>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</si>
  <si>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</si>
  <si>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</si>
  <si>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</si>
  <si>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</si>
  <si>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</si>
  <si>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</si>
  <si>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</si>
  <si>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</si>
  <si>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</si>
  <si>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</si>
  <si>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</si>
  <si>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</si>
  <si>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</si>
  <si>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</si>
  <si>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</si>
  <si>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</si>
  <si>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</si>
  <si>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</si>
  <si>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</si>
  <si>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</si>
  <si>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</si>
  <si>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</si>
  <si>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</si>
  <si>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</si>
  <si>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</si>
  <si>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</si>
  <si>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</si>
  <si>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</si>
  <si>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</si>
  <si>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</si>
  <si>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</si>
  <si>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</si>
  <si>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</si>
  <si>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</si>
  <si>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</si>
  <si>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</si>
  <si>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</si>
  <si>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</si>
  <si>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</si>
  <si>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</si>
  <si>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</si>
  <si>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</si>
  <si>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</si>
  <si>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</si>
  <si>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</si>
  <si>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</si>
  <si>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</si>
  <si>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</si>
  <si>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</si>
  <si>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</si>
  <si>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</si>
  <si>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</si>
  <si>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</si>
  <si>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</si>
  <si>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</si>
  <si>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</si>
  <si>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</si>
  <si>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</si>
  <si>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</si>
  <si>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</si>
  <si>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</si>
  <si>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</si>
  <si>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</si>
  <si>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</si>
  <si>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</si>
  <si>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</si>
  <si>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</si>
  <si>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</si>
  <si>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</si>
  <si>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</si>
  <si>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</si>
  <si>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</si>
  <si>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</si>
  <si>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</si>
  <si>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</si>
  <si>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</si>
  <si>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</si>
  <si>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</si>
  <si>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</si>
  <si>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</si>
  <si>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</si>
  <si>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</si>
  <si>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</si>
  <si>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</si>
  <si>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</si>
  <si>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</si>
  <si>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</si>
  <si>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</si>
  <si>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</si>
  <si>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</si>
  <si>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</si>
  <si>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</si>
  <si>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</si>
  <si>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</si>
  <si>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</si>
  <si>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</si>
  <si>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</si>
  <si>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</si>
  <si>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</si>
  <si>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</si>
  <si>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</si>
  <si>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</si>
  <si>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</si>
  <si>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</si>
  <si>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</si>
  <si>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</si>
  <si>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</si>
  <si>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</si>
  <si>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</si>
  <si>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</si>
  <si>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</si>
  <si>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</si>
  <si>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</si>
  <si>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</si>
  <si>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</si>
  <si>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</si>
  <si>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</si>
  <si>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</si>
  <si>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</si>
  <si>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</si>
  <si>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</si>
  <si>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</si>
  <si>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</si>
  <si>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</si>
  <si>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</si>
  <si>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</si>
  <si>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</si>
  <si>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</si>
  <si>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</si>
  <si>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</si>
  <si>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</si>
  <si>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</si>
  <si>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</si>
  <si>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</si>
  <si>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</si>
  <si>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</si>
  <si>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</si>
  <si>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</si>
  <si>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</si>
  <si>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</si>
  <si>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</si>
  <si>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</si>
  <si>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</si>
  <si>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</si>
  <si>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</si>
  <si>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</si>
  <si>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</si>
  <si>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</si>
  <si>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</si>
  <si>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</si>
  <si>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</si>
  <si>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</si>
  <si>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</si>
  <si>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</si>
  <si>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</si>
  <si>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</si>
  <si>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</si>
  <si>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</si>
  <si>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</si>
  <si>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</si>
  <si>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</si>
  <si>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</si>
  <si>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</si>
  <si>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</si>
  <si>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</si>
  <si>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</si>
  <si>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</si>
  <si>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</si>
  <si>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</si>
  <si>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</si>
  <si>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</si>
  <si>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</si>
  <si>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</si>
  <si>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</si>
  <si>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</si>
  <si>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</si>
  <si>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</si>
  <si>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</si>
  <si>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</si>
  <si>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</si>
  <si>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</si>
  <si>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</si>
  <si>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</si>
  <si>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</si>
  <si>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</si>
  <si>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</si>
  <si>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</si>
  <si>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</si>
  <si>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</si>
  <si>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</si>
  <si>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</si>
  <si>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</si>
  <si>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</si>
  <si>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</si>
  <si>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</si>
  <si>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</si>
  <si>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</si>
  <si>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</si>
  <si>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</si>
  <si>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</si>
  <si>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</si>
  <si>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</si>
  <si>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</si>
  <si>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</si>
  <si>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</si>
  <si>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</si>
  <si>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</si>
  <si>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</si>
  <si>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</si>
  <si>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</si>
  <si>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</si>
  <si>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</si>
  <si>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</si>
  <si>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</si>
  <si>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</si>
  <si>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</si>
  <si>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</si>
  <si>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</si>
  <si>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</si>
  <si>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</si>
  <si>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</si>
  <si>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</si>
  <si>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</si>
  <si>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</si>
  <si>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</si>
  <si>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</si>
  <si>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</si>
  <si>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</si>
  <si>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</si>
  <si>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</si>
  <si>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</si>
  <si>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</si>
  <si>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</si>
  <si>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</si>
  <si>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</si>
  <si>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</si>
  <si>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</si>
  <si>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</si>
  <si>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</si>
  <si>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</si>
  <si>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</si>
  <si>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</si>
  <si>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</si>
  <si>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</si>
  <si>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</si>
  <si>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</si>
  <si>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</si>
  <si>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</si>
  <si>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</si>
  <si>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</si>
  <si>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</si>
  <si>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</si>
  <si>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</si>
  <si>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</si>
  <si>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</si>
  <si>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</si>
  <si>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</si>
  <si>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</si>
  <si>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</si>
  <si>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</si>
  <si>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</si>
  <si>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</si>
  <si>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</si>
  <si>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</si>
  <si>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</si>
  <si>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</si>
  <si>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</si>
  <si>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</si>
  <si>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</si>
  <si>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</si>
  <si>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</si>
  <si>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</si>
  <si>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</si>
  <si>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</si>
  <si>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</si>
  <si>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</si>
  <si>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</si>
  <si>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</si>
  <si>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</si>
  <si>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</si>
  <si>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</si>
  <si>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</si>
  <si>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</si>
  <si>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</si>
  <si>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</si>
  <si>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</si>
  <si>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</si>
  <si>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</si>
  <si>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</si>
  <si>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</si>
  <si>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</si>
  <si>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</si>
  <si>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</si>
  <si>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</si>
  <si>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</si>
  <si>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</si>
  <si>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</si>
  <si>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</si>
  <si>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</si>
  <si>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</si>
  <si>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</si>
  <si>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</si>
  <si>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</si>
  <si>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</si>
  <si>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</si>
  <si>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</si>
  <si>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</si>
  <si>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</si>
  <si>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</si>
  <si>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</si>
  <si>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</si>
  <si>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</si>
  <si>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</si>
  <si>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</si>
  <si>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</si>
  <si>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</si>
  <si>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</si>
  <si>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</si>
  <si>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</si>
  <si>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</si>
  <si>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</si>
  <si>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</si>
  <si>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</si>
  <si>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</si>
  <si>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</si>
  <si>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</si>
  <si>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</si>
  <si>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</si>
  <si>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</si>
  <si>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</si>
  <si>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</si>
  <si>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</si>
  <si>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</si>
  <si>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</si>
  <si>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</si>
  <si>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</si>
  <si>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</si>
  <si>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</si>
  <si>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</si>
  <si>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</si>
  <si>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</si>
  <si>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</si>
  <si>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</si>
  <si>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</si>
  <si>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</si>
  <si>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</si>
  <si>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</si>
  <si>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</si>
  <si>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</si>
  <si>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</si>
  <si>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</si>
  <si>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</si>
  <si>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</si>
  <si>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</si>
  <si>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</si>
  <si>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</si>
  <si>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</si>
  <si>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</si>
  <si>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</si>
  <si>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</si>
  <si>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</si>
  <si>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</si>
  <si>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</si>
  <si>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</si>
  <si>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</si>
  <si>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</si>
  <si>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</si>
  <si>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</si>
  <si>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</si>
  <si>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</si>
  <si>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</si>
  <si>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</si>
  <si>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</si>
  <si>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</si>
  <si>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</si>
  <si>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</si>
  <si>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</si>
  <si>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</si>
  <si>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</si>
  <si>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</si>
  <si>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</si>
  <si>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</si>
  <si>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</si>
  <si>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</si>
  <si>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</si>
  <si>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</si>
  <si>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</si>
  <si>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</si>
  <si>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</si>
  <si>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</si>
  <si>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</si>
  <si>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</si>
  <si>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</si>
  <si>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</si>
  <si>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</si>
  <si>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</si>
  <si>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</si>
  <si>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</si>
  <si>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</si>
  <si>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</si>
  <si>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</si>
  <si>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</si>
  <si>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</si>
  <si>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</si>
  <si>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</si>
  <si>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</si>
  <si>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</si>
  <si>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</si>
  <si>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</si>
  <si>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</si>
  <si>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</si>
  <si>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</si>
  <si>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</si>
  <si>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</si>
  <si>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</si>
  <si>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</si>
  <si>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</si>
  <si>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</si>
  <si>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</si>
  <si>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</si>
  <si>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</si>
  <si>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</si>
  <si>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</si>
  <si>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</si>
  <si>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</si>
  <si>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</si>
  <si>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</si>
  <si>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</si>
  <si>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</si>
  <si>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</si>
  <si>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</si>
  <si>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</si>
  <si>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</si>
  <si>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</si>
  <si>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</si>
  <si>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</si>
  <si>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</si>
  <si>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</si>
  <si>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</si>
  <si>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</si>
  <si>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</si>
  <si>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</si>
  <si>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</si>
  <si>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</si>
  <si>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</si>
  <si>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</si>
  <si>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</si>
  <si>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</si>
  <si>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</si>
  <si>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</si>
  <si>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</si>
  <si>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</si>
  <si>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</si>
  <si>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</si>
  <si>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</si>
  <si>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</si>
  <si>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</si>
  <si>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</si>
  <si>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</si>
  <si>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</si>
  <si>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</si>
  <si>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</si>
  <si>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</si>
  <si>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</si>
  <si>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</si>
  <si>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</si>
  <si>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</si>
  <si>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</si>
  <si>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</si>
  <si>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</si>
  <si>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</si>
  <si>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</si>
  <si>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</si>
  <si>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</si>
  <si>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</si>
  <si>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</si>
  <si>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</si>
  <si>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</si>
  <si>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</si>
  <si>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</si>
  <si>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</si>
  <si>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</si>
  <si>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</si>
  <si>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</si>
  <si>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</si>
  <si>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</si>
  <si>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</si>
  <si>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</si>
  <si>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</si>
  <si>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</si>
  <si>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</si>
  <si>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</si>
  <si>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</si>
  <si>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</si>
  <si>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</si>
  <si>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</si>
  <si>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</si>
  <si>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</si>
  <si>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</si>
  <si>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</si>
  <si>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</si>
  <si>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</si>
  <si>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</si>
  <si>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</si>
  <si>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</si>
  <si>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</si>
  <si>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</si>
  <si>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</si>
  <si>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</si>
  <si>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</si>
  <si>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</si>
  <si>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</si>
  <si>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</si>
  <si>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</si>
  <si>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</si>
  <si>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</si>
  <si>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</si>
  <si>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</si>
  <si>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</si>
  <si>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</si>
  <si>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</si>
  <si>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</si>
  <si>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</si>
  <si>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</si>
  <si>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</si>
  <si>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</si>
  <si>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</si>
  <si>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</si>
  <si>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</si>
  <si>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</si>
  <si>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</si>
  <si>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</si>
  <si>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</si>
  <si>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</si>
  <si>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</si>
  <si>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</si>
  <si>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</si>
  <si>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</si>
  <si>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</si>
  <si>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</si>
  <si>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</si>
  <si>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</si>
  <si>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</si>
  <si>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</si>
  <si>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</si>
  <si>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</si>
  <si>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</si>
  <si>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</si>
  <si>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</si>
  <si>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</si>
  <si>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</si>
  <si>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</si>
  <si>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</si>
  <si>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</si>
  <si>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</si>
  <si>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</si>
  <si>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</si>
  <si>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</si>
  <si>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</si>
  <si>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</si>
  <si>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</si>
  <si>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</si>
  <si>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</si>
  <si>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</si>
  <si>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</si>
  <si>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</si>
  <si>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</si>
  <si>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</si>
  <si>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</si>
  <si>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</si>
  <si>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</si>
  <si>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</si>
  <si>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</si>
  <si>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</si>
  <si>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</si>
  <si>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</si>
  <si>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</si>
  <si>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</si>
  <si>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</si>
  <si>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</si>
  <si>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</si>
  <si>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</si>
  <si>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</si>
  <si>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</si>
  <si>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</si>
  <si>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</si>
  <si>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</si>
  <si>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</si>
  <si>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</si>
  <si>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</si>
  <si>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</si>
  <si>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</si>
  <si>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</si>
  <si>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</si>
  <si>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</si>
  <si>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</si>
  <si>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</si>
  <si>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</si>
  <si>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</si>
  <si>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</si>
  <si>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</si>
  <si>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</si>
  <si>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</si>
  <si>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</si>
  <si>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</si>
  <si>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</si>
  <si>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</si>
  <si>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</si>
  <si>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</si>
  <si>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</si>
  <si>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</si>
  <si>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</si>
  <si>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</si>
  <si>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</si>
  <si>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</si>
  <si>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</si>
  <si>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</si>
  <si>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</si>
  <si>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</si>
  <si>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</si>
  <si>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</si>
  <si>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</si>
  <si>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</si>
  <si>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</si>
  <si>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</si>
  <si>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</si>
  <si>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</si>
  <si>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</si>
  <si>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</si>
  <si>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</si>
  <si>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</si>
  <si>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</si>
  <si>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</si>
  <si>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</si>
  <si>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</si>
  <si>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</si>
  <si>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</si>
  <si>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</si>
  <si>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</si>
  <si>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</si>
  <si>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</si>
  <si>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</si>
  <si>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</si>
  <si>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</si>
  <si>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</si>
  <si>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</si>
  <si>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</si>
  <si>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</si>
  <si>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</si>
  <si>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</si>
  <si>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</si>
  <si>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</si>
  <si>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</si>
  <si>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</si>
  <si>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</si>
  <si>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</si>
  <si>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</si>
  <si>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</si>
  <si>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</si>
  <si>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</si>
  <si>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</si>
  <si>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</si>
  <si>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</si>
  <si>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</si>
  <si>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</si>
  <si>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</si>
  <si>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</si>
  <si>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</si>
  <si>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</si>
  <si>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</si>
  <si>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</si>
  <si>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</si>
  <si>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</si>
  <si>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</si>
  <si>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</si>
  <si>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</si>
  <si>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</si>
  <si>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</si>
  <si>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</si>
  <si>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</si>
  <si>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</si>
  <si>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</si>
  <si>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</si>
  <si>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</si>
  <si>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</si>
  <si>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</si>
  <si>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</si>
  <si>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</si>
  <si>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</si>
  <si>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</si>
  <si>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</si>
  <si>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</si>
  <si>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</si>
  <si>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</si>
  <si>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</si>
  <si>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</si>
  <si>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</si>
  <si>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</si>
  <si>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</si>
  <si>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</si>
  <si>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</si>
  <si>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</si>
  <si>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</si>
  <si>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</si>
  <si>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</si>
  <si>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</si>
  <si>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</si>
  <si>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</si>
  <si>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</si>
  <si>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</si>
  <si>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</si>
  <si>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</si>
  <si>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</si>
  <si>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</si>
  <si>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</si>
  <si>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</si>
  <si>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</si>
  <si>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</si>
  <si>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</si>
  <si>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</si>
  <si>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</si>
  <si>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</si>
  <si>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</si>
  <si>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</si>
  <si>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</si>
  <si>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</si>
  <si>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</si>
  <si>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</si>
  <si>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</si>
  <si>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</si>
  <si>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</si>
  <si>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</si>
  <si>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</si>
  <si>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</si>
  <si>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</si>
  <si>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</si>
  <si>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</si>
  <si>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</si>
  <si>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</si>
  <si>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</si>
  <si>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</si>
  <si>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</si>
  <si>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</si>
  <si>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</si>
  <si>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</si>
  <si>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</si>
  <si>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</si>
  <si>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</si>
  <si>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</si>
  <si>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</si>
  <si>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</si>
  <si>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</si>
  <si>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</si>
  <si>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</si>
  <si>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</si>
  <si>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</si>
  <si>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</si>
  <si>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</si>
  <si>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</si>
  <si>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</si>
  <si>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</si>
  <si>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</si>
  <si>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</si>
  <si>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</si>
  <si>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</si>
  <si>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</si>
  <si>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</si>
  <si>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</si>
  <si>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</si>
  <si>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</si>
  <si>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</si>
  <si>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</si>
  <si>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</si>
  <si>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</si>
  <si>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</si>
  <si>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</si>
  <si>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</si>
  <si>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</si>
  <si>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</si>
  <si>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</si>
  <si>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</si>
  <si>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</si>
  <si>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</si>
  <si>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</si>
  <si>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</si>
  <si>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</si>
  <si>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</si>
  <si>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</si>
  <si>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</si>
  <si>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</si>
  <si>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</si>
  <si>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</si>
  <si>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</si>
  <si>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</si>
  <si>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</si>
  <si>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</si>
  <si>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</si>
  <si>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</si>
  <si>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</si>
  <si>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</si>
  <si>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</si>
  <si>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</si>
  <si>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</si>
  <si>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</si>
  <si>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</si>
  <si>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</si>
  <si>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</si>
  <si>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</si>
  <si>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</si>
  <si>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</si>
  <si>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</si>
  <si>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</si>
  <si>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</si>
  <si>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</si>
  <si>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</si>
  <si>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</si>
  <si>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</si>
  <si>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</si>
  <si>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</si>
  <si>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</si>
  <si>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</si>
  <si>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</si>
  <si>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</si>
  <si>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</si>
  <si>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</si>
  <si>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</si>
  <si>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</si>
  <si>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</si>
  <si>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</si>
  <si>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</si>
  <si>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</si>
  <si>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</si>
  <si>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</si>
  <si>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</si>
  <si>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</si>
  <si>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</si>
  <si>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</si>
  <si>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</si>
  <si>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</si>
  <si>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</si>
  <si>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</si>
  <si>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</si>
  <si>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</si>
  <si>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</si>
  <si>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</si>
  <si>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</si>
  <si>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</si>
  <si>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</si>
  <si>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</si>
  <si>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</si>
  <si>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</si>
  <si>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</si>
  <si>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</si>
  <si>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</si>
  <si>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</si>
  <si>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</si>
  <si>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</si>
  <si>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</si>
  <si>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</si>
  <si>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</si>
  <si>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</si>
  <si>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</si>
  <si>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</si>
  <si>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</si>
  <si>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</si>
  <si>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</si>
  <si>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</si>
  <si>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</si>
  <si>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</si>
  <si>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</si>
  <si>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</si>
  <si>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</si>
  <si>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</si>
  <si>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</si>
  <si>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</si>
  <si>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</si>
  <si>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</si>
  <si>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</si>
  <si>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</si>
  <si>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</si>
  <si>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</si>
  <si>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</si>
  <si>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</si>
  <si>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</si>
  <si>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</si>
  <si>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</si>
  <si>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</si>
  <si>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</si>
  <si>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</si>
  <si>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</si>
  <si>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</si>
  <si>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</si>
  <si>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</si>
  <si>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</si>
  <si>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</si>
  <si>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</si>
  <si>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</si>
  <si>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</si>
  <si>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</si>
  <si>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</si>
  <si>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</si>
  <si>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</si>
  <si>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</si>
  <si>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</si>
  <si>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</si>
  <si>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</si>
  <si>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</si>
  <si>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</si>
  <si>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</si>
  <si>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</si>
  <si>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</si>
  <si>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</si>
  <si>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</si>
  <si>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</si>
  <si>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</si>
  <si>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</si>
  <si>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</si>
  <si>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</si>
  <si>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</si>
  <si>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</si>
  <si>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</si>
  <si>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</si>
  <si>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</si>
  <si>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</si>
  <si>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</si>
  <si>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</si>
  <si>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</si>
  <si>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</si>
  <si>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</si>
  <si>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</si>
  <si>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</si>
  <si>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</si>
  <si>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</si>
  <si>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</si>
  <si>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</si>
  <si>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</si>
  <si>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</si>
  <si>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</si>
  <si>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</si>
  <si>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</si>
  <si>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</si>
  <si>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</si>
  <si>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</si>
  <si>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</si>
  <si>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</si>
  <si>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</si>
  <si>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</si>
  <si>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</si>
  <si>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</si>
  <si>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</si>
  <si>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</si>
  <si>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</si>
  <si>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</si>
  <si>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</si>
  <si>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</si>
  <si>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</si>
  <si>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</si>
  <si>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</si>
  <si>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</si>
  <si>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</si>
  <si>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</si>
  <si>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</si>
  <si>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</si>
  <si>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</si>
  <si>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</si>
  <si>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</si>
  <si>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</si>
  <si>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</si>
  <si>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</si>
  <si>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</si>
  <si>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</si>
  <si>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</si>
  <si>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</si>
  <si>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</si>
  <si>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</si>
  <si>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</si>
  <si>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</si>
  <si>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</si>
  <si>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</si>
  <si>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</si>
  <si>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</si>
  <si>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</si>
  <si>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</si>
  <si>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</si>
  <si>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</si>
  <si>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</si>
  <si>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</si>
  <si>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</si>
  <si>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</si>
  <si>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</si>
  <si>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</si>
  <si>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</si>
  <si>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</si>
  <si>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</si>
  <si>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</si>
  <si>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</si>
  <si>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</si>
  <si>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</si>
  <si>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</si>
  <si>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</si>
  <si>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</si>
  <si>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</si>
  <si>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</si>
  <si>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</si>
  <si>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</si>
  <si>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</si>
  <si>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</si>
  <si>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</si>
  <si>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</si>
  <si>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</si>
  <si>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</si>
  <si>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</si>
  <si>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</si>
  <si>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</si>
  <si>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</si>
  <si>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</si>
  <si>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</si>
  <si>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</si>
  <si>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</si>
  <si>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</si>
  <si>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</si>
  <si>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</si>
  <si>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</si>
  <si>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</si>
  <si>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</si>
  <si>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</si>
  <si>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</si>
  <si>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</si>
  <si>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</si>
  <si>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</si>
  <si>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</si>
  <si>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</si>
  <si>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</si>
  <si>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</si>
  <si>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</si>
  <si>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</si>
  <si>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</si>
  <si>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</si>
  <si>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</si>
  <si>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</si>
  <si>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</si>
  <si>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</si>
  <si>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</si>
  <si>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</si>
  <si>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</si>
  <si>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</si>
  <si>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</si>
  <si>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</si>
  <si>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</si>
  <si>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</si>
  <si>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</si>
  <si>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</si>
  <si>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</si>
  <si>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</si>
  <si>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</si>
  <si>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</si>
  <si>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</si>
  <si>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</si>
  <si>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</si>
  <si>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</si>
  <si>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</si>
  <si>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</si>
  <si>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</si>
  <si>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</si>
  <si>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</si>
  <si>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</si>
  <si>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</si>
  <si>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</si>
  <si>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</si>
  <si>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</si>
  <si>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</si>
  <si>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</si>
  <si>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</si>
  <si>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</si>
  <si>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</si>
  <si>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</si>
  <si>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</si>
  <si>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</si>
  <si>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</si>
  <si>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</si>
  <si>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</si>
  <si>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</si>
  <si>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</si>
  <si>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</si>
  <si>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</si>
  <si>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</si>
  <si>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</si>
  <si>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</si>
  <si>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</si>
  <si>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</si>
  <si>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</si>
  <si>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</si>
  <si>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</si>
  <si>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</si>
  <si>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</si>
  <si>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</si>
  <si>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</si>
  <si>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</si>
  <si>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</si>
  <si>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</si>
  <si>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</si>
  <si>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</si>
  <si>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</si>
  <si>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</si>
  <si>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</si>
  <si>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</si>
  <si>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</si>
  <si>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</si>
  <si>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</si>
  <si>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</si>
  <si>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</si>
  <si>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</si>
  <si>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</si>
  <si>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</si>
  <si>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</si>
  <si>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</si>
  <si>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</si>
  <si>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</si>
  <si>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</si>
  <si>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</si>
  <si>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</si>
  <si>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</si>
  <si>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</si>
  <si>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</si>
  <si>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</si>
  <si>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</si>
  <si>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</si>
  <si>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</si>
  <si>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</si>
  <si>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</si>
  <si>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</si>
  <si>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</si>
  <si>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</si>
  <si>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</si>
  <si>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</si>
  <si>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</si>
  <si>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</si>
  <si>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</si>
  <si>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</si>
  <si>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</si>
  <si>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</si>
  <si>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</si>
  <si>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</si>
  <si>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</si>
  <si>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</si>
  <si>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</si>
  <si>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</si>
  <si>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</si>
  <si>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</si>
  <si>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</si>
  <si>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</si>
  <si>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</si>
  <si>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</si>
  <si>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</si>
  <si>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</si>
  <si>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</si>
  <si>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</si>
  <si>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</si>
  <si>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</si>
  <si>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</si>
  <si>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</si>
  <si>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</si>
  <si>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</si>
  <si>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</si>
  <si>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</si>
  <si>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</si>
  <si>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</si>
  <si>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</si>
  <si>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</si>
  <si>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</si>
  <si>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</si>
  <si>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</si>
  <si>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</si>
  <si>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</si>
  <si>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</si>
  <si>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</si>
  <si>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</si>
  <si>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</si>
  <si>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</si>
  <si>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</si>
  <si>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</si>
  <si>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</si>
  <si>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</si>
  <si>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</si>
  <si>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</si>
  <si>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</si>
  <si>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</si>
  <si>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</si>
  <si>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</si>
  <si>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</si>
  <si>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</si>
  <si>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</si>
  <si>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</si>
  <si>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</si>
  <si>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</si>
  <si>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</si>
  <si>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</si>
  <si>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</si>
  <si>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</si>
  <si>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</si>
  <si>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</si>
  <si>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</si>
  <si>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</si>
  <si>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</si>
  <si>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</si>
  <si>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</si>
  <si>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</si>
  <si>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</si>
  <si>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</si>
  <si>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</si>
  <si>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</si>
  <si>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</si>
  <si>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</si>
  <si>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</si>
  <si>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</si>
  <si>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</si>
  <si>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</si>
  <si>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</si>
  <si>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</si>
  <si>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</si>
  <si>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</si>
  <si>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</si>
  <si>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</si>
  <si>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</si>
  <si>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</si>
  <si>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</si>
  <si>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</si>
  <si>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</si>
  <si>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</si>
  <si>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</si>
  <si>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</si>
  <si>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</si>
  <si>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</si>
  <si>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</si>
  <si>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</si>
  <si>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</si>
  <si>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</si>
  <si>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</si>
  <si>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</si>
  <si>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</si>
  <si>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</si>
  <si>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</si>
  <si>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</si>
  <si>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</si>
  <si>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</si>
  <si>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</si>
  <si>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</si>
  <si>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</si>
  <si>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</si>
  <si>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</si>
  <si>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</si>
  <si>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</si>
  <si>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</si>
  <si>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</si>
  <si>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</si>
  <si>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</si>
  <si>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</si>
  <si>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</si>
  <si>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</si>
  <si>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</si>
  <si>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</si>
  <si>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</si>
  <si>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</si>
  <si>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</si>
  <si>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</si>
  <si>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</si>
  <si>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</si>
  <si>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</si>
  <si>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</si>
  <si>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</si>
  <si>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</si>
  <si>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</si>
  <si>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</si>
  <si>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</si>
  <si>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</si>
  <si>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</si>
  <si>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</si>
  <si>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</si>
  <si>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</si>
  <si>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</si>
  <si>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</si>
  <si>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</si>
  <si>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</si>
  <si>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</si>
  <si>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</si>
  <si>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</si>
  <si>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</si>
  <si>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</si>
  <si>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</si>
  <si>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</si>
  <si>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</si>
  <si>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</si>
  <si>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</si>
  <si>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</si>
  <si>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</si>
  <si>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</si>
  <si>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</si>
  <si>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</si>
  <si>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</si>
  <si>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</si>
  <si>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</si>
  <si>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</si>
  <si>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</si>
  <si>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</si>
  <si>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</si>
  <si>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</si>
  <si>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</si>
  <si>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</si>
  <si>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</si>
  <si>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</si>
  <si>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</si>
  <si>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</si>
  <si>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</si>
  <si>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</si>
  <si>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</si>
  <si>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</si>
  <si>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</si>
  <si>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</si>
  <si>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</si>
  <si>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</si>
  <si>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</si>
  <si>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</si>
  <si>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</si>
  <si>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</si>
  <si>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</si>
  <si>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</si>
  <si>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</si>
  <si>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</si>
  <si>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</si>
  <si>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</si>
  <si>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</si>
  <si>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</si>
  <si>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</si>
  <si>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</si>
  <si>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</si>
  <si>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</si>
  <si>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</si>
  <si>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</si>
  <si>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</si>
  <si>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</si>
  <si>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</si>
  <si>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</si>
  <si>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</si>
  <si>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</si>
  <si>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</si>
  <si>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</si>
  <si>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</si>
  <si>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</si>
  <si>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</si>
  <si>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</si>
  <si>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</si>
  <si>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</si>
  <si>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</si>
  <si>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</si>
  <si>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</si>
  <si>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</si>
  <si>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</si>
  <si>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</si>
  <si>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</si>
  <si>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</si>
  <si>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</si>
  <si>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</si>
  <si>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</si>
  <si>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</si>
  <si>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</si>
  <si>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</si>
  <si>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</si>
  <si>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</si>
  <si>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</si>
  <si>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</si>
  <si>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</si>
  <si>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</si>
  <si>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</si>
  <si>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</si>
  <si>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</si>
  <si>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</si>
  <si>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</si>
  <si>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</si>
  <si>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</si>
  <si>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</si>
  <si>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</si>
  <si>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</si>
  <si>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</si>
  <si>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</si>
  <si>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</si>
  <si>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</si>
  <si>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</si>
  <si>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</si>
  <si>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</si>
  <si>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</si>
  <si>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</si>
  <si>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</si>
  <si>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</si>
  <si>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</si>
  <si>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</si>
  <si>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</si>
  <si>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</si>
  <si>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</si>
  <si>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</si>
  <si>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</si>
  <si>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</si>
  <si>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</si>
  <si>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</si>
  <si>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</si>
  <si>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</si>
  <si>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</si>
  <si>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</si>
  <si>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</si>
  <si>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</si>
  <si>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</si>
  <si>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</si>
  <si>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</si>
  <si>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</si>
  <si>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</si>
  <si>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</si>
  <si>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</si>
  <si>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</si>
  <si>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</si>
  <si>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</si>
  <si>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</si>
  <si>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</si>
  <si>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</si>
  <si>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</si>
  <si>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</si>
  <si>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</si>
  <si>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</si>
  <si>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</si>
  <si>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</si>
  <si>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</si>
  <si>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</si>
  <si>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</si>
  <si>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</si>
  <si>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</si>
  <si>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</si>
  <si>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</si>
  <si>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</si>
  <si>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</si>
  <si>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</si>
  <si>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</si>
  <si>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</si>
  <si>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</si>
  <si>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</si>
  <si>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</si>
  <si>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</si>
  <si>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</si>
  <si>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</si>
  <si>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</si>
  <si>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</si>
  <si>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</si>
  <si>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</si>
  <si>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</si>
  <si>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</si>
  <si>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</si>
  <si>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</si>
  <si>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</si>
  <si>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</si>
  <si>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</si>
  <si>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</si>
  <si>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</si>
  <si>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</si>
  <si>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</si>
  <si>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</si>
  <si>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</si>
  <si>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</si>
  <si>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</si>
  <si>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</si>
  <si>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</si>
  <si>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</si>
  <si>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</si>
  <si>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</si>
  <si>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</si>
  <si>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</si>
  <si>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</si>
  <si>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</si>
  <si>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</si>
  <si>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</si>
  <si>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</si>
  <si>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</si>
  <si>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</si>
  <si>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</si>
  <si>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</si>
  <si>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</si>
  <si>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</si>
  <si>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</si>
  <si>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</si>
  <si>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</si>
  <si>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</si>
  <si>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</si>
  <si>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</si>
  <si>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</si>
  <si>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</si>
  <si>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</si>
  <si>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</si>
  <si>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</si>
  <si>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</si>
  <si>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</si>
  <si>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</si>
  <si>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</si>
  <si>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</si>
  <si>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</si>
  <si>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</si>
  <si>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</si>
  <si>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</si>
  <si>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</si>
  <si>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</si>
  <si>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</si>
  <si>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</si>
  <si>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</si>
  <si>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</si>
  <si>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</si>
  <si>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</si>
  <si>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</si>
  <si>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</si>
  <si>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</si>
  <si>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</si>
  <si>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</si>
  <si>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</si>
  <si>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</si>
  <si>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</si>
  <si>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</si>
  <si>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</si>
  <si>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</si>
  <si>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</si>
  <si>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</si>
  <si>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</si>
  <si>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</si>
  <si>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</si>
  <si>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</si>
  <si>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</si>
  <si>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</si>
  <si>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</si>
  <si>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</si>
  <si>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</si>
  <si>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</si>
  <si>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</si>
  <si>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</si>
  <si>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</si>
  <si>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</si>
  <si>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</si>
  <si>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</si>
  <si>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</si>
  <si>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</si>
  <si>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</si>
  <si>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</si>
  <si>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</si>
  <si>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</si>
  <si>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</si>
  <si>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</si>
  <si>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</si>
  <si>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</si>
  <si>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</si>
  <si>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</si>
  <si>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</si>
  <si>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</si>
  <si>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</si>
  <si>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</si>
  <si>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</si>
  <si>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</si>
  <si>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</si>
  <si>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</si>
  <si>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</si>
  <si>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</si>
  <si>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</si>
  <si>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</si>
  <si>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</si>
  <si>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</si>
  <si>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</si>
  <si>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</si>
  <si>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</si>
  <si>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</si>
  <si>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</si>
  <si>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</si>
  <si>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</si>
  <si>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</si>
  <si>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</si>
  <si>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</si>
  <si>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</si>
  <si>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</si>
  <si>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</si>
  <si>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</si>
  <si>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</si>
  <si>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</si>
  <si>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</si>
  <si>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</si>
  <si>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</si>
  <si>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</si>
  <si>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</si>
  <si>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</si>
  <si>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</si>
  <si>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</si>
  <si>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</si>
  <si>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</si>
  <si>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</si>
  <si>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</si>
  <si>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</si>
  <si>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</si>
  <si>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</si>
  <si>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</si>
  <si>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</si>
  <si>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</si>
  <si>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</si>
  <si>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</si>
  <si>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</si>
  <si>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</si>
  <si>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</si>
  <si>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</si>
  <si>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</si>
  <si>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</si>
  <si>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</si>
  <si>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</si>
  <si>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</si>
  <si>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</si>
  <si>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</si>
  <si>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</si>
  <si>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</si>
  <si>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</si>
  <si>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</si>
  <si>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</si>
  <si>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</si>
  <si>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</si>
  <si>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</si>
  <si>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</si>
  <si>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</si>
  <si>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</si>
  <si>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</si>
  <si>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</si>
  <si>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</si>
  <si>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</si>
  <si>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</si>
  <si>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</si>
  <si>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</si>
  <si>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</si>
  <si>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</si>
  <si>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</si>
  <si>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</si>
  <si>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</si>
  <si>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</si>
  <si>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</si>
  <si>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</si>
  <si>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</si>
  <si>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</si>
  <si>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</si>
  <si>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</si>
  <si>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</si>
  <si>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</si>
  <si>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</si>
  <si>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</si>
  <si>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</si>
  <si>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</si>
  <si>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</si>
  <si>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</si>
  <si>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</si>
  <si>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</si>
  <si>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</si>
  <si>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</si>
  <si>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</si>
  <si>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</si>
  <si>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</si>
  <si>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</si>
  <si>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</si>
  <si>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</si>
  <si>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</si>
  <si>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</si>
  <si>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</si>
  <si>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</si>
  <si>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</si>
  <si>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</si>
  <si>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</si>
  <si>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</si>
  <si>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</si>
  <si>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</si>
  <si>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</si>
  <si>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</si>
  <si>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</si>
  <si>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</si>
  <si>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</si>
  <si>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</si>
  <si>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</si>
  <si>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</si>
  <si>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</si>
  <si>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</si>
  <si>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</si>
  <si>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</si>
  <si>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</si>
  <si>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</si>
  <si>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</si>
  <si>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</si>
  <si>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</si>
  <si>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</si>
  <si>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</si>
  <si>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</si>
  <si>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</si>
  <si>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</si>
  <si>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</si>
  <si>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</si>
  <si>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</si>
  <si>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</si>
  <si>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</si>
  <si>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</si>
  <si>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</si>
  <si>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</si>
  <si>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</si>
  <si>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</si>
  <si>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</si>
  <si>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</si>
  <si>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</si>
  <si>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</si>
  <si>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</si>
  <si>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</si>
  <si>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</si>
  <si>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</si>
  <si>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</si>
  <si>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</si>
  <si>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</si>
  <si>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</si>
  <si>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</si>
  <si>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</si>
  <si>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</si>
  <si>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</si>
  <si>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</si>
  <si>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</si>
  <si>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</si>
  <si>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</si>
  <si>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</si>
  <si>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</si>
  <si>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</si>
  <si>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</si>
  <si>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</si>
  <si>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</si>
  <si>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</si>
  <si>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</si>
  <si>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</si>
  <si>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</si>
  <si>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</si>
  <si>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</si>
  <si>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</si>
  <si>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</si>
  <si>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</si>
  <si>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</si>
  <si>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</si>
  <si>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</si>
  <si>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</si>
  <si>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</si>
  <si>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</si>
  <si>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</si>
  <si>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</si>
  <si>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</si>
  <si>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</si>
  <si>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</si>
  <si>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</si>
  <si>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</si>
  <si>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</si>
  <si>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</si>
  <si>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</si>
  <si>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</si>
  <si>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</si>
  <si>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</si>
  <si>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</si>
  <si>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</si>
  <si>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</si>
  <si>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</si>
  <si>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</si>
  <si>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</si>
  <si>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</si>
  <si>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</si>
  <si>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</si>
  <si>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</si>
  <si>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</si>
  <si>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</si>
  <si>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</si>
  <si>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</si>
  <si>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</si>
  <si>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</si>
  <si>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</si>
  <si>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</si>
  <si>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</si>
  <si>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</si>
  <si>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</si>
  <si>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</si>
  <si>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</si>
  <si>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</si>
  <si>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</si>
  <si>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</si>
  <si>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</si>
  <si>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</si>
  <si>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</si>
  <si>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</si>
  <si>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</si>
  <si>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</si>
  <si>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</si>
  <si>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</si>
  <si>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</si>
  <si>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</si>
  <si>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</si>
  <si>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</si>
  <si>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</si>
  <si>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</si>
  <si>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</si>
  <si>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</si>
  <si>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</si>
  <si>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</si>
  <si>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</si>
  <si>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</si>
  <si>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</si>
  <si>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</si>
  <si>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</si>
  <si>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</si>
  <si>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</si>
  <si>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</si>
  <si>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</si>
  <si>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</si>
  <si>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</si>
  <si>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</si>
  <si>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</si>
  <si>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</si>
  <si>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</si>
  <si>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</si>
  <si>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</si>
  <si>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</si>
  <si>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</si>
  <si>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</si>
  <si>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</si>
  <si>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</si>
  <si>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</si>
  <si>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</si>
  <si>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</si>
  <si>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</si>
  <si>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</si>
  <si>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</si>
  <si>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</si>
  <si>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</si>
  <si>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</si>
  <si>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</si>
  <si>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</si>
  <si>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</si>
  <si>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</si>
  <si>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</si>
  <si>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</si>
  <si>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</si>
  <si>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</si>
  <si>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</si>
  <si>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</si>
  <si>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</si>
  <si>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</si>
  <si>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</si>
  <si>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</si>
  <si>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</si>
  <si>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</si>
  <si>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</si>
  <si>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</si>
  <si>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</si>
  <si>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</si>
  <si>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</si>
  <si>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</si>
  <si>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</si>
  <si>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</si>
  <si>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</si>
  <si>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</si>
  <si>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</si>
  <si>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</si>
  <si>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</si>
  <si>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</si>
  <si>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</si>
  <si>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</si>
  <si>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</si>
  <si>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</si>
  <si>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</si>
  <si>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</si>
  <si>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</si>
  <si>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</si>
  <si>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</si>
  <si>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</si>
  <si>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</si>
  <si>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</si>
  <si>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</si>
  <si>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</si>
  <si>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</si>
  <si>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</si>
  <si>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</si>
  <si>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</si>
  <si>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</si>
  <si>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</si>
  <si>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</si>
  <si>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</si>
  <si>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</si>
  <si>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</si>
  <si>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</si>
  <si>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</si>
  <si>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</si>
  <si>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</si>
  <si>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</si>
  <si>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</si>
  <si>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</si>
  <si>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</si>
  <si>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</si>
  <si>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</si>
  <si>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</si>
  <si>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</si>
  <si>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</si>
  <si>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</si>
  <si>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</si>
  <si>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</si>
  <si>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</si>
  <si>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</si>
  <si>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</si>
  <si>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</si>
  <si>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</si>
  <si>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</si>
  <si>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</si>
  <si>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</si>
  <si>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</si>
  <si>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</si>
  <si>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</si>
  <si>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</si>
  <si>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</si>
  <si>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</si>
  <si>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</si>
  <si>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</si>
  <si>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</si>
  <si>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</si>
  <si>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</si>
  <si>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</si>
  <si>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</si>
  <si>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</si>
  <si>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</si>
  <si>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</si>
  <si>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</si>
  <si>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</si>
  <si>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</si>
  <si>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</si>
  <si>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</si>
  <si>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</si>
  <si>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</si>
  <si>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</si>
  <si>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</si>
  <si>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</si>
  <si>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</si>
  <si>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</si>
  <si>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</si>
  <si>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</si>
  <si>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</si>
  <si>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</si>
  <si>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</si>
  <si>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</si>
  <si>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</si>
  <si>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</si>
  <si>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</si>
  <si>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</si>
  <si>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</si>
  <si>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</si>
  <si>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</si>
  <si>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</si>
  <si>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</si>
  <si>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</si>
  <si>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</si>
  <si>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</si>
  <si>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</si>
  <si>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</si>
  <si>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</si>
  <si>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</si>
  <si>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</si>
  <si>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</si>
  <si>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</si>
  <si>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</si>
  <si>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</si>
  <si>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</si>
  <si>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</si>
  <si>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</si>
  <si>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</si>
  <si>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</si>
  <si>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</si>
  <si>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</si>
  <si>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</si>
  <si>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</si>
  <si>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</si>
  <si>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</si>
  <si>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</si>
  <si>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</si>
  <si>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</si>
  <si>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</si>
  <si>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</si>
  <si>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</si>
  <si>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</si>
  <si>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</si>
  <si>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</si>
  <si>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</si>
  <si>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</si>
  <si>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</si>
  <si>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</si>
  <si>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</si>
  <si>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</si>
  <si>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</si>
  <si>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</si>
  <si>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</si>
  <si>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</si>
  <si>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</si>
  <si>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</si>
  <si>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</si>
  <si>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</si>
  <si>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</si>
  <si>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</si>
  <si>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</si>
  <si>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</si>
  <si>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</si>
  <si>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</si>
  <si>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</si>
  <si>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</si>
  <si>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</si>
  <si>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</si>
  <si>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</si>
  <si>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</si>
  <si>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</si>
  <si>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</si>
  <si>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</si>
  <si>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</si>
  <si>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</si>
  <si>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</si>
  <si>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</si>
  <si>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</si>
  <si>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</si>
  <si>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</si>
  <si>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</si>
  <si>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</si>
  <si>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</si>
  <si>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</si>
  <si>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</si>
  <si>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</si>
  <si>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</si>
  <si>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</si>
  <si>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</si>
  <si>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</si>
  <si>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</si>
  <si>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</si>
  <si>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</si>
  <si>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</si>
  <si>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</si>
  <si>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</si>
  <si>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</si>
  <si>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</si>
  <si>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</si>
  <si>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</si>
  <si>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</si>
  <si>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</si>
  <si>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</si>
  <si>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</si>
  <si>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</si>
  <si>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</si>
  <si>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</si>
  <si>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</si>
  <si>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</si>
  <si>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</si>
  <si>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</si>
  <si>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</si>
  <si>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</si>
  <si>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</si>
  <si>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</si>
  <si>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</si>
  <si>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</si>
  <si>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</si>
  <si>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</si>
  <si>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</si>
  <si>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</si>
  <si>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</si>
  <si>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</si>
  <si>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</si>
  <si>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</si>
  <si>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</si>
  <si>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</si>
  <si>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</si>
  <si>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</si>
  <si>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</si>
  <si>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</si>
  <si>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</si>
  <si>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</si>
  <si>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</si>
  <si>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</si>
  <si>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</si>
  <si>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</si>
  <si>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</si>
  <si>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</si>
  <si>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</si>
  <si>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</si>
  <si>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</si>
  <si>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</si>
  <si>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</si>
  <si>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</si>
  <si>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</si>
  <si>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</si>
  <si>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</si>
  <si>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</si>
  <si>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</si>
  <si>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</si>
  <si>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</si>
  <si>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</si>
  <si>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</si>
  <si>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</si>
  <si>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</si>
  <si>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</si>
  <si>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</si>
  <si>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</si>
  <si>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</si>
  <si>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</si>
  <si>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</si>
  <si>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</si>
  <si>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</si>
  <si>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</si>
  <si>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</si>
  <si>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</si>
  <si>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</si>
  <si>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</si>
  <si>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</si>
  <si>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</si>
  <si>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</si>
  <si>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</si>
  <si>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</si>
  <si>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</si>
  <si>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</si>
  <si>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</si>
  <si>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</si>
  <si>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</si>
  <si>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</si>
  <si>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</si>
  <si>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</si>
  <si>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</si>
  <si>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</si>
  <si>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</si>
  <si>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</si>
  <si>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</si>
  <si>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</si>
  <si>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</si>
  <si>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</si>
  <si>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</si>
  <si>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</si>
  <si>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</si>
  <si>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</si>
  <si>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</si>
  <si>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</si>
  <si>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</si>
  <si>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</si>
  <si>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</si>
  <si>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</si>
  <si>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</si>
  <si>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</si>
  <si>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</si>
  <si>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</si>
  <si>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</si>
  <si>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</si>
  <si>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</si>
  <si>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</si>
  <si>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</si>
  <si>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</si>
  <si>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</si>
  <si>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</si>
  <si>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</si>
  <si>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</si>
  <si>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</si>
  <si>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</si>
  <si>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</si>
  <si>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</si>
  <si>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</si>
  <si>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</si>
  <si>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</si>
  <si>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</si>
  <si>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</si>
  <si>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</si>
  <si>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</si>
  <si>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</si>
  <si>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</si>
  <si>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</si>
  <si>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</si>
  <si>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</si>
  <si>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</si>
  <si>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</si>
  <si>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</si>
  <si>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</si>
  <si>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</si>
  <si>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</si>
  <si>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</si>
  <si>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</si>
  <si>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</si>
  <si>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</si>
  <si>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</si>
  <si>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</si>
  <si>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</si>
  <si>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</si>
  <si>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</si>
  <si>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</si>
  <si>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</si>
  <si>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</si>
  <si>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</si>
  <si>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</si>
  <si>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</si>
  <si>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</si>
  <si>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</si>
  <si>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</si>
  <si>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</si>
  <si>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</si>
  <si>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</si>
  <si>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</si>
  <si>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</si>
  <si>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</si>
  <si>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</si>
  <si>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</si>
  <si>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</si>
  <si>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</si>
  <si>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</si>
  <si>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</si>
  <si>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</si>
  <si>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</si>
  <si>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</si>
  <si>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</si>
  <si>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</si>
  <si>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</si>
  <si>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</si>
  <si>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</si>
  <si>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</si>
  <si>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</si>
  <si>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</si>
  <si>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</si>
  <si>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</si>
  <si>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</si>
  <si>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</si>
  <si>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</si>
  <si>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</si>
  <si>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</si>
  <si>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</si>
  <si>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</si>
  <si>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</si>
  <si>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</si>
  <si>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</si>
  <si>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</si>
  <si>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</si>
  <si>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</si>
  <si>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</si>
  <si>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</si>
  <si>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</si>
  <si>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</si>
  <si>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</si>
  <si>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</si>
  <si>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</si>
  <si>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</si>
  <si>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</si>
  <si>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</si>
  <si>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</si>
  <si>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</si>
  <si>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</si>
  <si>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</si>
  <si>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</si>
  <si>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</si>
  <si>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</si>
  <si>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</si>
  <si>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</si>
  <si>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</si>
  <si>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</si>
  <si>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</si>
  <si>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</si>
  <si>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</si>
  <si>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</si>
  <si>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</si>
  <si>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</si>
  <si>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</si>
  <si>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</si>
  <si>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</si>
  <si>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</si>
  <si>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</si>
  <si>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</si>
  <si>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</si>
  <si>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</si>
  <si>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</si>
  <si>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</si>
  <si>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</si>
  <si>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</si>
  <si>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</si>
  <si>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</si>
  <si>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</si>
  <si>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</si>
  <si>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</si>
  <si>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</si>
  <si>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</si>
  <si>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</si>
  <si>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</si>
  <si>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</si>
  <si>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</si>
  <si>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</si>
  <si>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</si>
  <si>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</si>
  <si>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</si>
  <si>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</si>
  <si>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</si>
  <si>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</si>
  <si>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</si>
  <si>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</si>
  <si>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</si>
  <si>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</si>
  <si>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</si>
  <si>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</si>
  <si>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</si>
  <si>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</si>
  <si>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</si>
  <si>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</si>
  <si>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</si>
  <si>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</si>
  <si>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</si>
  <si>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</si>
  <si>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</si>
  <si>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</si>
  <si>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</si>
  <si>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</si>
  <si>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</si>
  <si>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</si>
  <si>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</si>
  <si>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</si>
  <si>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</si>
  <si>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</si>
  <si>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</si>
  <si>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</si>
  <si>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</si>
  <si>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</si>
  <si>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</si>
  <si>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</si>
  <si>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</si>
  <si>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</si>
  <si>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</si>
  <si>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</si>
  <si>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</si>
  <si>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</si>
  <si>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</si>
  <si>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</si>
  <si>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</si>
  <si>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</si>
  <si>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</si>
  <si>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</si>
  <si>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</si>
  <si>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</si>
  <si>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</si>
  <si>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</si>
  <si>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</si>
  <si>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</si>
  <si>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</si>
  <si>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</si>
  <si>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</si>
  <si>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</si>
  <si>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</si>
  <si>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</si>
  <si>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</si>
  <si>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</si>
  <si>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</si>
  <si>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</si>
  <si>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</si>
  <si>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</si>
  <si>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</si>
  <si>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</si>
  <si>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</si>
  <si>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</si>
  <si>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</si>
  <si>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</si>
  <si>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</si>
  <si>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</si>
  <si>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</si>
  <si>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</si>
  <si>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</si>
  <si>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</si>
  <si>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</si>
  <si>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</si>
  <si>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</si>
  <si>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</si>
  <si>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</si>
  <si>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</si>
  <si>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</si>
  <si>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</si>
  <si>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</si>
  <si>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</si>
  <si>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</si>
  <si>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</si>
  <si>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</si>
  <si>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</si>
  <si>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</si>
  <si>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</si>
  <si>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</si>
  <si>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</si>
  <si>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</si>
  <si>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</si>
  <si>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</si>
  <si>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</si>
  <si>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</si>
  <si>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</si>
  <si>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</si>
  <si>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</si>
  <si>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</si>
  <si>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</si>
  <si>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</si>
  <si>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</si>
  <si>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</si>
  <si>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</si>
  <si>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</si>
  <si>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</si>
  <si>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</si>
  <si>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</si>
  <si>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</si>
  <si>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</si>
  <si>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</si>
  <si>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</si>
  <si>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</si>
  <si>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</si>
  <si>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</si>
  <si>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</si>
  <si>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</si>
  <si>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</si>
  <si>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</si>
  <si>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</si>
  <si>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</si>
  <si>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</si>
  <si>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</si>
  <si>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</si>
  <si>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</si>
  <si>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</si>
  <si>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</si>
  <si>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</si>
  <si>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</si>
  <si>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</si>
  <si>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</si>
  <si>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</si>
  <si>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</si>
  <si>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</si>
  <si>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</si>
  <si>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</si>
  <si>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</si>
  <si>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</si>
  <si>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</si>
  <si>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</si>
  <si>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</si>
  <si>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</si>
  <si>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</si>
  <si>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</si>
  <si>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</si>
  <si>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</si>
  <si>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</si>
  <si>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</si>
  <si>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</si>
  <si>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</si>
  <si>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</si>
  <si>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</si>
  <si>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</si>
  <si>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</si>
  <si>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</si>
  <si>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</si>
  <si>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</si>
  <si>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</si>
  <si>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</si>
  <si>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</si>
  <si>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</si>
  <si>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</si>
  <si>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</si>
  <si>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</si>
  <si>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</si>
  <si>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</si>
  <si>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</si>
  <si>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</si>
  <si>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</si>
  <si>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</si>
  <si>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</si>
  <si>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</si>
  <si>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</si>
  <si>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</si>
  <si>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</si>
  <si>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</si>
  <si>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</si>
  <si>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</si>
  <si>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</si>
  <si>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</si>
  <si>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</si>
  <si>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</si>
  <si>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</si>
  <si>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</si>
  <si>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</si>
  <si>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</si>
  <si>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</si>
  <si>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</si>
  <si>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</si>
  <si>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</si>
  <si>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</si>
  <si>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</si>
  <si>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</si>
  <si>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</si>
  <si>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</si>
  <si>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</si>
  <si>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</si>
  <si>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</si>
  <si>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</si>
  <si>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</si>
  <si>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</si>
  <si>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</si>
  <si>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</si>
  <si>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</si>
  <si>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</si>
  <si>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</si>
  <si>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</si>
  <si>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</si>
  <si>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</si>
  <si>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</si>
  <si>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</si>
  <si>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</si>
  <si>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</si>
  <si>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</si>
  <si>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</si>
  <si>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</si>
  <si>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</si>
  <si>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</si>
  <si>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</si>
  <si>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</si>
  <si>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</si>
  <si>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</si>
  <si>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</si>
  <si>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</si>
  <si>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</si>
  <si>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</si>
  <si>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</si>
  <si>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</si>
  <si>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</si>
  <si>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</si>
  <si>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</si>
  <si>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</si>
  <si>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</si>
  <si>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</si>
  <si>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</si>
  <si>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</si>
  <si>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</si>
  <si>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</si>
  <si>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</si>
  <si>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</si>
  <si>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</si>
  <si>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</si>
  <si>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</si>
  <si>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</si>
  <si>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</si>
  <si>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</si>
  <si>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</si>
  <si>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</si>
  <si>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</si>
  <si>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</si>
  <si>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</si>
  <si>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</si>
  <si>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</si>
  <si>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</si>
  <si>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</si>
  <si>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</si>
  <si>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</si>
  <si>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</si>
  <si>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</si>
  <si>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</si>
  <si>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</si>
  <si>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</si>
  <si>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</si>
  <si>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</si>
  <si>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</si>
  <si>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</si>
  <si>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</si>
  <si>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</si>
  <si>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</si>
  <si>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</si>
  <si>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</si>
  <si>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</si>
  <si>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</si>
  <si>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</si>
  <si>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</si>
  <si>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</si>
  <si>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</si>
  <si>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</si>
  <si>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</si>
  <si>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</si>
  <si>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</si>
  <si>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</si>
  <si>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</si>
  <si>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</si>
  <si>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</si>
  <si>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</si>
  <si>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</si>
  <si>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</si>
  <si>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</si>
  <si>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</si>
  <si>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</si>
  <si>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</si>
  <si>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</si>
  <si>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</si>
  <si>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</si>
  <si>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</si>
  <si>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</si>
  <si>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</si>
  <si>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</si>
  <si>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</si>
  <si>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</si>
  <si>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</si>
  <si>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</si>
  <si>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</si>
  <si>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</si>
  <si>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</si>
  <si>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</si>
  <si>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</si>
  <si>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</si>
  <si>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</si>
  <si>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</si>
  <si>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</si>
  <si>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</si>
  <si>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</si>
  <si>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</si>
  <si>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</si>
  <si>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</si>
  <si>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</si>
  <si>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</si>
  <si>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</si>
  <si>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</si>
  <si>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</si>
  <si>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</si>
  <si>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</si>
  <si>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</si>
  <si>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</si>
  <si>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</si>
  <si>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</si>
  <si>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</si>
  <si>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</si>
  <si>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</si>
  <si>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</si>
  <si>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</si>
  <si>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</si>
  <si>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</si>
  <si>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</si>
  <si>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</si>
  <si>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</si>
  <si>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</si>
  <si>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</si>
  <si>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</si>
  <si>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</si>
  <si>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</si>
  <si>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</si>
  <si>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</si>
  <si>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</si>
  <si>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</si>
  <si>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</si>
  <si>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</si>
  <si>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</si>
  <si>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</si>
  <si>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</si>
  <si>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</si>
  <si>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</si>
  <si>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</si>
  <si>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</si>
  <si>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</si>
  <si>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</si>
  <si>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</si>
  <si>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</si>
  <si>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</si>
  <si>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</si>
  <si>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</si>
  <si>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</si>
  <si>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</si>
  <si>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</si>
  <si>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</si>
  <si>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</si>
  <si>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</si>
  <si>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</si>
  <si>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</si>
  <si>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</si>
  <si>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</si>
  <si>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</si>
  <si>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</si>
  <si>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</si>
  <si>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</si>
  <si>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</si>
  <si>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</si>
  <si>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</si>
  <si>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</si>
  <si>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</si>
  <si>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</si>
  <si>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</si>
  <si>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</si>
  <si>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</si>
  <si>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</si>
  <si>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</si>
  <si>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</si>
  <si>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</si>
  <si>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</si>
  <si>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</si>
  <si>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</si>
  <si>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</si>
  <si>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</si>
  <si>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</si>
  <si>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</si>
  <si>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</si>
  <si>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</si>
  <si>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</si>
  <si>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</si>
  <si>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</si>
  <si>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</si>
  <si>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</si>
  <si>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</si>
  <si>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</si>
  <si>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</si>
  <si>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</si>
  <si>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</si>
  <si>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</si>
  <si>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</si>
  <si>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</si>
  <si>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</si>
  <si>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</si>
  <si>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</si>
  <si>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</si>
  <si>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</si>
  <si>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</si>
  <si>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</si>
  <si>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</si>
  <si>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</si>
  <si>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</si>
  <si>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</si>
  <si>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</si>
  <si>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</si>
  <si>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</si>
  <si>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</si>
  <si>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</si>
  <si>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</si>
  <si>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</si>
  <si>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</si>
  <si>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</si>
  <si>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</si>
  <si>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</si>
  <si>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</si>
  <si>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</si>
  <si>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</si>
  <si>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</si>
  <si>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</si>
  <si>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</si>
  <si>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</si>
  <si>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</si>
  <si>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</si>
  <si>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</si>
  <si>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</si>
  <si>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</si>
  <si>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</si>
  <si>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</si>
  <si>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</si>
  <si>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</si>
  <si>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</si>
  <si>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</si>
  <si>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</si>
  <si>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</si>
  <si>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</si>
  <si>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</si>
  <si>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</si>
  <si>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</si>
  <si>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</si>
  <si>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</si>
  <si>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</si>
  <si>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</si>
  <si>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</si>
  <si>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</si>
  <si>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</si>
  <si>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</si>
  <si>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</si>
  <si>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</si>
  <si>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</si>
  <si>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</si>
  <si>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</si>
  <si>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</si>
  <si>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</si>
  <si>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</si>
  <si>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</si>
  <si>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</si>
  <si>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</si>
  <si>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</si>
  <si>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</si>
  <si>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</si>
  <si>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</si>
  <si>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</si>
  <si>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</si>
  <si>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</si>
  <si>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</si>
  <si>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</si>
  <si>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</si>
  <si>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</si>
  <si>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</si>
  <si>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</si>
  <si>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</si>
  <si>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</si>
  <si>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</si>
  <si>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</si>
  <si>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</si>
  <si>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</si>
  <si>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</si>
  <si>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</si>
  <si>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</si>
  <si>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</si>
  <si>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</si>
  <si>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</si>
  <si>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</si>
  <si>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</si>
  <si>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</si>
  <si>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</si>
  <si>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</si>
  <si>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</si>
  <si>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</si>
  <si>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</si>
  <si>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</si>
  <si>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</si>
  <si>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</si>
  <si>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</si>
  <si>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</si>
  <si>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</si>
  <si>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</si>
  <si>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</si>
  <si>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</si>
  <si>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</si>
  <si>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</si>
  <si>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</si>
  <si>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</si>
  <si>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</si>
  <si>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</si>
  <si>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</si>
  <si>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</si>
  <si>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</si>
  <si>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</si>
  <si>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</si>
  <si>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</si>
  <si>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</si>
  <si>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</si>
  <si>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</si>
  <si>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</si>
  <si>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</si>
  <si>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</si>
  <si>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</si>
  <si>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</si>
  <si>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</si>
  <si>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</si>
  <si>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</si>
  <si>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</si>
  <si>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</si>
  <si>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</si>
  <si>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</si>
  <si>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</si>
  <si>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</si>
  <si>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</si>
  <si>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</si>
  <si>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</si>
  <si>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</si>
  <si>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</si>
  <si>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</si>
  <si>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</si>
  <si>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</si>
  <si>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</si>
  <si>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</si>
  <si>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</si>
  <si>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</si>
  <si>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</si>
  <si>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</si>
  <si>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</si>
  <si>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</si>
  <si>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</si>
  <si>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</si>
  <si>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</si>
  <si>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</si>
  <si>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</si>
  <si>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</si>
  <si>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</si>
  <si>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</si>
  <si>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</si>
  <si>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</si>
  <si>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</si>
  <si>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</si>
  <si>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</si>
  <si>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</si>
  <si>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</si>
  <si>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</si>
  <si>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</si>
  <si>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</si>
  <si>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</si>
  <si>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</si>
  <si>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</si>
  <si>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</si>
  <si>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</si>
  <si>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</si>
  <si>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</si>
  <si>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</si>
  <si>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</si>
  <si>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</si>
  <si>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</si>
  <si>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</si>
  <si>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</si>
  <si>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</si>
  <si>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</si>
  <si>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</si>
  <si>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</si>
  <si>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</si>
  <si>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</si>
  <si>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</si>
  <si>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</si>
  <si>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</si>
  <si>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</si>
  <si>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</si>
  <si>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</si>
  <si>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</si>
  <si>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</si>
  <si>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</si>
  <si>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</si>
  <si>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</si>
  <si>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</si>
  <si>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</si>
  <si>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</si>
  <si>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</si>
  <si>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</si>
  <si>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</si>
  <si>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</si>
  <si>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</si>
  <si>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</si>
  <si>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</si>
  <si>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</si>
  <si>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</si>
  <si>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</si>
  <si>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</si>
  <si>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</si>
  <si>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</si>
  <si>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</si>
  <si>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</si>
  <si>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</si>
  <si>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</si>
  <si>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</si>
  <si>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</si>
  <si>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</si>
  <si>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</si>
  <si>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</si>
  <si>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</si>
  <si>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</si>
  <si>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</si>
  <si>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</si>
  <si>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</si>
  <si>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</si>
  <si>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</si>
  <si>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</si>
  <si>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</si>
  <si>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</si>
  <si>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</si>
  <si>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</si>
  <si>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</si>
  <si>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</si>
  <si>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</si>
  <si>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</si>
  <si>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</si>
  <si>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</si>
  <si>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</si>
  <si>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</si>
  <si>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</si>
  <si>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</si>
  <si>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</si>
  <si>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</si>
  <si>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</si>
  <si>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</si>
  <si>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</si>
  <si>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</si>
  <si>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</si>
  <si>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</si>
  <si>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</si>
  <si>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</si>
  <si>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</si>
  <si>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</si>
  <si>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</si>
  <si>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</si>
  <si>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</si>
  <si>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</si>
  <si>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</si>
  <si>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</si>
  <si>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</si>
  <si>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</si>
  <si>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</si>
  <si>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</si>
  <si>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</si>
  <si>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</si>
  <si>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</si>
  <si>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</si>
  <si>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</si>
  <si>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</si>
  <si>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</si>
  <si>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</si>
  <si>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</si>
  <si>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</si>
  <si>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</si>
  <si>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</si>
  <si>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</si>
  <si>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</si>
  <si>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</si>
  <si>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</si>
  <si>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</si>
  <si>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</si>
  <si>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</si>
  <si>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</si>
  <si>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</si>
  <si>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</si>
  <si>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</si>
  <si>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</si>
  <si>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</si>
  <si>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</si>
  <si>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</si>
  <si>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</si>
  <si>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</si>
  <si>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</si>
  <si>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</si>
  <si>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</si>
  <si>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</si>
  <si>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</si>
  <si>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</si>
  <si>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</si>
  <si>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</si>
  <si>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</si>
  <si>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</si>
  <si>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</si>
  <si>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</si>
  <si>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</si>
  <si>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</si>
  <si>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</si>
  <si>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</si>
  <si>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</si>
  <si>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</si>
  <si>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</si>
  <si>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</si>
  <si>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</si>
  <si>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</si>
  <si>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</si>
  <si>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</si>
  <si>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</si>
  <si>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</si>
  <si>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</si>
  <si>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</si>
  <si>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</si>
  <si>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</si>
  <si>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</si>
  <si>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</si>
  <si>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</si>
  <si>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</si>
  <si>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</si>
  <si>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</si>
  <si>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</si>
  <si>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</si>
  <si>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</si>
  <si>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</si>
  <si>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</si>
  <si>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</si>
  <si>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</si>
  <si>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</si>
  <si>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</si>
  <si>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</si>
  <si>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</si>
  <si>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</si>
  <si>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</si>
  <si>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</si>
  <si>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</si>
  <si>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</si>
  <si>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</si>
  <si>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</si>
  <si>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</si>
  <si>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</si>
  <si>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</si>
  <si>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</si>
  <si>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</si>
  <si>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</si>
  <si>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</si>
  <si>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</si>
  <si>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</si>
  <si>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</si>
  <si>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</si>
  <si>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</si>
  <si>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</si>
  <si>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</si>
  <si>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</si>
  <si>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</si>
  <si>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</si>
  <si>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</si>
  <si>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</si>
  <si>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</si>
  <si>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</si>
  <si>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</si>
  <si>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</si>
  <si>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</si>
  <si>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</si>
  <si>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</si>
  <si>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</si>
  <si>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</si>
  <si>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</si>
  <si>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</si>
  <si>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</si>
  <si>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</si>
  <si>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</si>
  <si>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</si>
  <si>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</si>
  <si>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</si>
  <si>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</si>
  <si>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</si>
  <si>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</si>
  <si>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</si>
  <si>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</si>
  <si>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</si>
  <si>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</si>
  <si>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</si>
  <si>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</si>
  <si>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</si>
  <si>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</si>
  <si>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</si>
  <si>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</si>
  <si>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</si>
  <si>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</si>
  <si>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</si>
  <si>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</si>
  <si>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</si>
  <si>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</si>
  <si>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</si>
  <si>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</si>
  <si>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</si>
  <si>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</si>
  <si>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</si>
  <si>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</si>
  <si>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</si>
  <si>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</si>
  <si>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</si>
  <si>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</si>
  <si>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</si>
  <si>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</si>
  <si>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</si>
  <si>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</si>
  <si>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</si>
  <si>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</si>
  <si>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</si>
  <si>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</si>
  <si>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</si>
  <si>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</si>
  <si>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</si>
  <si>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</si>
  <si>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</si>
  <si>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</si>
  <si>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</si>
  <si>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</si>
  <si>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</si>
  <si>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</si>
  <si>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</si>
  <si>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</si>
  <si>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</si>
  <si>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</si>
  <si>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</si>
  <si>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</si>
  <si>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</si>
  <si>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</si>
  <si>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</si>
  <si>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</si>
  <si>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</si>
  <si>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</si>
  <si>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</si>
  <si>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</si>
  <si>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</si>
  <si>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</si>
  <si>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</si>
  <si>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</si>
  <si>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</si>
  <si>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</si>
  <si>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</si>
  <si>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</si>
  <si>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</si>
  <si>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</si>
  <si>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</si>
  <si>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</si>
  <si>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</si>
  <si>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</si>
  <si>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</si>
  <si>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</si>
  <si>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</si>
  <si>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</si>
  <si>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</si>
  <si>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</si>
  <si>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</si>
  <si>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</si>
  <si>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</si>
  <si>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</si>
  <si>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</si>
  <si>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</si>
  <si>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</si>
  <si>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</si>
  <si>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</si>
  <si>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</si>
  <si>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</si>
  <si>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</si>
  <si>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</si>
  <si>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</si>
  <si>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</si>
  <si>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</si>
  <si>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</si>
  <si>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</si>
  <si>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</si>
  <si>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</si>
  <si>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</si>
  <si>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</si>
  <si>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</si>
  <si>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</si>
  <si>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</si>
  <si>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</si>
  <si>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</si>
  <si>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</si>
  <si>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</si>
  <si>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</si>
  <si>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</si>
  <si>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</si>
  <si>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</si>
  <si>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</si>
  <si>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</si>
  <si>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</si>
  <si>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</si>
  <si>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</si>
  <si>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</si>
  <si>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</si>
  <si>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</si>
  <si>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</si>
  <si>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</si>
  <si>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</si>
  <si>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</si>
  <si>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</si>
  <si>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</si>
  <si>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</si>
  <si>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</si>
  <si>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</si>
  <si>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</si>
  <si>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</si>
  <si>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</si>
  <si>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</si>
  <si>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</si>
  <si>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</si>
  <si>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</si>
  <si>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</si>
  <si>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</si>
  <si>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</si>
  <si>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</si>
  <si>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</si>
  <si>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</si>
  <si>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</si>
  <si>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</si>
  <si>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</si>
  <si>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</si>
  <si>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</si>
  <si>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</si>
  <si>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</si>
  <si>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</si>
  <si>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</si>
  <si>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</si>
  <si>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</si>
  <si>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</si>
  <si>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</si>
  <si>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</si>
  <si>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</si>
  <si>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</si>
  <si>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</si>
  <si>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</si>
  <si>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</si>
  <si>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</si>
  <si>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</si>
  <si>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</si>
  <si>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</si>
  <si>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</si>
  <si>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</si>
  <si>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</si>
  <si>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</si>
  <si>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</si>
  <si>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</si>
  <si>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</si>
  <si>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</si>
  <si>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</si>
  <si>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</si>
  <si>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</si>
  <si>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</si>
  <si>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</si>
  <si>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</si>
  <si>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</si>
  <si>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</si>
  <si>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</si>
  <si>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</si>
  <si>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</si>
  <si>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</si>
  <si>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</si>
  <si>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</si>
  <si>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</si>
  <si>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</si>
  <si>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</si>
  <si>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</si>
  <si>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</si>
  <si>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</si>
  <si>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</si>
  <si>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</si>
  <si>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</si>
  <si>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</si>
  <si>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</si>
  <si>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</si>
  <si>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</si>
  <si>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</si>
  <si>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</si>
  <si>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</si>
  <si>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</si>
  <si>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</si>
  <si>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</si>
  <si>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</si>
  <si>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</si>
  <si>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</si>
  <si>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</si>
  <si>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</si>
  <si>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</si>
  <si>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</si>
  <si>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</si>
  <si>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</si>
  <si>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</si>
  <si>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</si>
  <si>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</si>
  <si>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</si>
  <si>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</si>
  <si>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</si>
  <si>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</si>
  <si>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</si>
  <si>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</si>
  <si>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</si>
  <si>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</si>
  <si>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</si>
  <si>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</si>
  <si>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</si>
  <si>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</si>
  <si>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</si>
  <si>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</si>
  <si>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</si>
  <si>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</si>
  <si>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</si>
  <si>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</si>
  <si>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</si>
  <si>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</si>
  <si>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</si>
  <si>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</si>
  <si>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</si>
  <si>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</si>
  <si>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</si>
  <si>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</si>
  <si>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</si>
  <si>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</si>
  <si>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</si>
  <si>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</si>
  <si>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</si>
  <si>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</si>
  <si>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</si>
  <si>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</si>
  <si>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</si>
  <si>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</si>
  <si>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</si>
  <si>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</si>
  <si>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</si>
  <si>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</si>
  <si>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</si>
  <si>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</si>
  <si>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</si>
  <si>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</si>
  <si>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</si>
  <si>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</si>
  <si>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</si>
  <si>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</si>
  <si>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</si>
  <si>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</si>
  <si>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</si>
  <si>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</si>
  <si>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</si>
  <si>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</si>
  <si>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</si>
  <si>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</si>
  <si>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</si>
  <si>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</si>
  <si>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</si>
  <si>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</si>
  <si>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</si>
  <si>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</si>
  <si>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</si>
  <si>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</si>
  <si>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</si>
  <si>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</si>
  <si>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</si>
  <si>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</si>
  <si>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</si>
  <si>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</si>
  <si>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</si>
  <si>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</si>
  <si>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</si>
  <si>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</si>
  <si>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</si>
  <si>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</si>
  <si>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</si>
  <si>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</si>
  <si>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</si>
  <si>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</si>
  <si>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</si>
  <si>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</si>
  <si>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</si>
  <si>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</si>
  <si>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</si>
  <si>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</si>
  <si>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</si>
  <si>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</si>
  <si>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</si>
  <si>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</si>
  <si>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</si>
  <si>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</si>
  <si>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</si>
  <si>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</si>
  <si>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</si>
  <si>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</si>
  <si>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</si>
  <si>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</si>
  <si>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</si>
  <si>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</si>
  <si>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</si>
  <si>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</si>
  <si>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</si>
  <si>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</si>
  <si>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</si>
  <si>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</si>
  <si>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</si>
  <si>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</si>
  <si>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</si>
  <si>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</si>
  <si>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</si>
  <si>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</si>
  <si>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</si>
  <si>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</si>
  <si>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</si>
  <si>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</si>
  <si>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</si>
  <si>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</si>
  <si>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</si>
  <si>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</si>
  <si>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</si>
  <si>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</si>
  <si>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</si>
  <si>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</si>
  <si>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</si>
  <si>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</si>
  <si>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</si>
  <si>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</si>
  <si>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</si>
  <si>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</si>
  <si>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</si>
  <si>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</si>
  <si>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</si>
  <si>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</si>
  <si>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</si>
  <si>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</si>
  <si>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</si>
  <si>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</si>
  <si>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</si>
  <si>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</si>
  <si>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</si>
  <si>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</si>
  <si>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</si>
  <si>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</si>
  <si>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</si>
  <si>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</si>
  <si>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</si>
  <si>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</si>
  <si>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</si>
  <si>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</si>
  <si>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</si>
  <si>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</si>
  <si>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</si>
  <si>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</si>
  <si>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</si>
  <si>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</si>
  <si>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</si>
  <si>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</si>
  <si>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</si>
  <si>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</si>
  <si>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</si>
  <si>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</si>
  <si>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</si>
  <si>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</si>
  <si>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</si>
  <si>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</si>
  <si>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</si>
  <si>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</si>
  <si>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</si>
  <si>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</si>
  <si>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</si>
  <si>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</si>
  <si>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</si>
  <si>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</si>
  <si>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</si>
  <si>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</si>
  <si>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</si>
  <si>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</si>
  <si>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</si>
  <si>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</si>
  <si>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</si>
  <si>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</si>
  <si>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</si>
  <si>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</si>
  <si>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</si>
  <si>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</si>
  <si>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</si>
  <si>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</si>
  <si>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</si>
  <si>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</si>
  <si>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</si>
  <si>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</si>
  <si>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</si>
  <si>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</si>
  <si>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</si>
  <si>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</si>
  <si>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</si>
  <si>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</si>
  <si>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</si>
  <si>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</si>
  <si>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</si>
  <si>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</si>
  <si>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</si>
  <si>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</si>
  <si>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</si>
  <si>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</si>
  <si>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</si>
  <si>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</si>
  <si>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</si>
  <si>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</si>
  <si>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</si>
  <si>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</si>
  <si>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</si>
  <si>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</si>
  <si>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</si>
  <si>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</si>
  <si>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</si>
  <si>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</si>
  <si>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</si>
  <si>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</si>
  <si>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</si>
  <si>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</si>
  <si>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</si>
  <si>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</si>
  <si>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</si>
  <si>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</si>
  <si>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</si>
  <si>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</si>
  <si>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</si>
  <si>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</si>
  <si>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</si>
  <si>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</si>
  <si>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</si>
  <si>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</si>
  <si>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</si>
  <si>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</si>
  <si>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</si>
  <si>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</si>
  <si>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</si>
  <si>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</si>
  <si>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</si>
  <si>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</si>
  <si>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</si>
  <si>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</si>
  <si>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</si>
  <si>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</si>
  <si>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</si>
  <si>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</si>
  <si>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</si>
  <si>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</si>
  <si>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</si>
  <si>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</si>
  <si>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</si>
  <si>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</si>
  <si>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</si>
  <si>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</si>
  <si>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</si>
  <si>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</si>
  <si>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</si>
  <si>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</si>
  <si>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</si>
  <si>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</si>
  <si>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</si>
  <si>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</si>
  <si>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</si>
  <si>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</si>
  <si>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</si>
  <si>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</si>
  <si>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</si>
  <si>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</si>
  <si>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</si>
  <si>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</si>
  <si>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</si>
  <si>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</si>
  <si>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</si>
  <si>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</si>
  <si>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</si>
  <si>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</si>
  <si>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</si>
  <si>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</si>
  <si>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</si>
  <si>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</si>
  <si>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</si>
  <si>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</si>
  <si>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</si>
  <si>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</si>
  <si>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</si>
  <si>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</si>
  <si>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</si>
  <si>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</si>
  <si>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</si>
  <si>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</si>
  <si>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</si>
  <si>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</si>
  <si>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</si>
  <si>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</si>
  <si>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</si>
  <si>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</si>
  <si>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</si>
  <si>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</si>
  <si>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</si>
  <si>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</si>
  <si>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</si>
  <si>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</si>
  <si>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</si>
  <si>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</si>
  <si>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</si>
  <si>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</si>
  <si>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</si>
  <si>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</si>
  <si>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</si>
  <si>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</si>
  <si>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</si>
  <si>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</si>
  <si>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</si>
  <si>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</si>
  <si>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</si>
  <si>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</si>
  <si>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</si>
  <si>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</si>
  <si>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</si>
  <si>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</si>
  <si>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</si>
  <si>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</si>
  <si>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</si>
  <si>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</si>
  <si>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</si>
  <si>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</si>
  <si>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</si>
  <si>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</si>
  <si>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</si>
  <si>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</si>
  <si>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</si>
  <si>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</si>
  <si>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</si>
  <si>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</si>
  <si>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</si>
  <si>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</si>
  <si>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</si>
  <si>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</si>
  <si>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</si>
  <si>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</si>
  <si>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</si>
  <si>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</si>
  <si>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</si>
  <si>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</si>
  <si>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</si>
  <si>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</si>
  <si>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</si>
  <si>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</si>
  <si>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</si>
  <si>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</si>
  <si>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</si>
  <si>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</si>
  <si>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</si>
  <si>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</si>
  <si>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</si>
  <si>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</si>
  <si>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</si>
  <si>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</si>
  <si>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</si>
  <si>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</si>
  <si>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</si>
  <si>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</si>
  <si>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</si>
  <si>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</si>
  <si>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</si>
  <si>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</si>
  <si>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</si>
  <si>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</si>
  <si>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</si>
  <si>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</si>
  <si>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</si>
  <si>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</si>
  <si>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</si>
  <si>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</si>
  <si>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</si>
  <si>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</si>
  <si>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</si>
  <si>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</si>
  <si>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</si>
  <si>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</si>
  <si>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</si>
  <si>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</si>
  <si>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</si>
  <si>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</si>
  <si>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</si>
  <si>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</si>
  <si>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</si>
  <si>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</si>
  <si>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</si>
  <si>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</si>
  <si>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</si>
  <si>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</si>
  <si>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</si>
  <si>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</si>
  <si>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</si>
  <si>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</si>
  <si>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</si>
  <si>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</si>
  <si>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</si>
  <si>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</si>
  <si>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</si>
  <si>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</si>
  <si>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</si>
  <si>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</si>
  <si>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</si>
  <si>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</si>
  <si>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</si>
  <si>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</si>
  <si>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</si>
  <si>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</si>
  <si>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</si>
  <si>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</si>
  <si>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</si>
  <si>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</si>
  <si>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</si>
  <si>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</si>
  <si>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</si>
  <si>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</si>
  <si>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</si>
  <si>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</si>
  <si>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</si>
  <si>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</si>
  <si>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</si>
  <si>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</si>
  <si>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</si>
  <si>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</si>
  <si>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</si>
  <si>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</si>
  <si>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</si>
  <si>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</si>
  <si>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</si>
  <si>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</si>
  <si>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</si>
  <si>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</si>
  <si>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</si>
  <si>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</si>
  <si>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</si>
  <si>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</si>
  <si>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</si>
  <si>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</si>
  <si>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</si>
  <si>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</si>
  <si>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</si>
  <si>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</si>
  <si>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</si>
  <si>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</si>
  <si>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</si>
  <si>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</si>
  <si>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</si>
  <si>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</si>
  <si>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</si>
  <si>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</si>
  <si>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</si>
  <si>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</si>
  <si>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</si>
  <si>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</si>
  <si>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</si>
  <si>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</si>
  <si>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</si>
  <si>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</si>
  <si>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</si>
  <si>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</si>
  <si>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</si>
  <si>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</si>
  <si>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</si>
  <si>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</si>
  <si>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</si>
  <si>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</si>
  <si>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</si>
  <si>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</si>
  <si>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</si>
  <si>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</si>
  <si>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</si>
  <si>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</si>
  <si>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</si>
  <si>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</si>
  <si>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</si>
  <si>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</si>
  <si>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</si>
  <si>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</si>
  <si>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</si>
  <si>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</si>
  <si>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</si>
  <si>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</si>
  <si>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</si>
  <si>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</si>
  <si>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</si>
  <si>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</si>
  <si>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</si>
  <si>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</si>
  <si>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</si>
  <si>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</si>
  <si>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</si>
  <si>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</si>
  <si>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</si>
  <si>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</si>
  <si>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</si>
  <si>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</si>
  <si>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</si>
  <si>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</si>
  <si>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</si>
  <si>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</si>
  <si>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</si>
  <si>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</si>
  <si>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</si>
  <si>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</si>
  <si>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</si>
  <si>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</si>
  <si>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</si>
  <si>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</si>
  <si>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</si>
  <si>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</si>
  <si>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</si>
  <si>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</si>
  <si>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</si>
  <si>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</si>
  <si>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</si>
  <si>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</si>
  <si>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</si>
  <si>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</si>
  <si>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</si>
  <si>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</si>
  <si>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</si>
  <si>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</si>
  <si>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</si>
  <si>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</si>
  <si>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</si>
  <si>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</si>
  <si>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</si>
  <si>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</si>
  <si>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</si>
  <si>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</si>
  <si>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</si>
  <si>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</si>
  <si>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</si>
  <si>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</si>
  <si>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</si>
  <si>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</si>
  <si>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</si>
  <si>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</si>
  <si>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</si>
  <si>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</si>
  <si>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</si>
  <si>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</si>
  <si>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</si>
  <si>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</si>
  <si>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</si>
  <si>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</si>
  <si>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</si>
  <si>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</si>
  <si>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</si>
  <si>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</si>
  <si>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</si>
  <si>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</si>
  <si>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</si>
  <si>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</si>
  <si>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</si>
  <si>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</si>
  <si>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</si>
  <si>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</si>
  <si>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</si>
  <si>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</si>
  <si>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</si>
  <si>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</si>
  <si>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</si>
  <si>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</si>
  <si>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</si>
  <si>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</si>
  <si>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</si>
  <si>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</si>
  <si>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</si>
  <si>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</si>
  <si>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</si>
  <si>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</si>
  <si>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</si>
  <si>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</si>
  <si>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</si>
  <si>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</si>
  <si>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</si>
  <si>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</si>
  <si>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</si>
  <si>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</si>
  <si>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</si>
  <si>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</si>
  <si>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</si>
  <si>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</si>
  <si>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</si>
  <si>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</si>
  <si>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</si>
  <si>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</si>
  <si>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</si>
  <si>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</si>
  <si>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</si>
  <si>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</si>
  <si>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</si>
  <si>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</si>
  <si>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</si>
  <si>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</si>
  <si>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</si>
  <si>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</si>
  <si>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</si>
  <si>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</si>
  <si>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</si>
  <si>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</si>
  <si>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</si>
  <si>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</si>
  <si>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</si>
  <si>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</si>
  <si>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</si>
  <si>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</si>
  <si>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</si>
  <si>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</si>
  <si>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</si>
  <si>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</si>
  <si>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</si>
  <si>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</si>
  <si>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</si>
  <si>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</si>
  <si>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</si>
  <si>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</si>
  <si>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</si>
  <si>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</si>
  <si>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</si>
  <si>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</si>
  <si>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</si>
  <si>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</si>
  <si>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</si>
  <si>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</si>
  <si>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</si>
  <si>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</si>
  <si>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</si>
  <si>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</si>
  <si>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</si>
  <si>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</si>
  <si>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</si>
  <si>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</si>
  <si>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</si>
  <si>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</si>
  <si>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</si>
  <si>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</si>
  <si>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</si>
  <si>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</si>
  <si>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</si>
  <si>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</si>
  <si>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</si>
  <si>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</si>
  <si>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</si>
  <si>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</si>
  <si>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</si>
  <si>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</si>
  <si>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</si>
  <si>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</si>
  <si>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</si>
  <si>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</si>
  <si>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</si>
  <si>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</si>
  <si>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</si>
  <si>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</si>
  <si>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</si>
  <si>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</si>
  <si>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</si>
  <si>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</si>
  <si>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</si>
  <si>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</si>
  <si>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</si>
  <si>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</si>
  <si>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</si>
  <si>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</si>
  <si>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</si>
  <si>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</si>
  <si>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</si>
  <si>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</si>
  <si>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</si>
  <si>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</si>
  <si>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</si>
  <si>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</si>
  <si>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</si>
  <si>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</si>
  <si>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</si>
  <si>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</si>
  <si>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</si>
  <si>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</si>
  <si>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</si>
  <si>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</si>
  <si>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</si>
  <si>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</si>
  <si>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</si>
  <si>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</si>
  <si>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</si>
  <si>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</si>
  <si>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</si>
  <si>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</si>
  <si>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</si>
  <si>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</si>
  <si>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</si>
  <si>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</si>
  <si>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</si>
  <si>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</si>
  <si>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</si>
  <si>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</si>
  <si>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</si>
  <si>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</si>
  <si>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</si>
  <si>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</si>
  <si>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</si>
  <si>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</si>
  <si>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</si>
  <si>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</si>
  <si>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</si>
  <si>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</si>
  <si>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</si>
  <si>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</si>
  <si>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</si>
  <si>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</si>
  <si>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</si>
  <si>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</si>
  <si>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</si>
  <si>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</si>
  <si>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</si>
  <si>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</si>
  <si>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</si>
  <si>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</si>
  <si>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</si>
  <si>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</si>
  <si>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</si>
  <si>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</si>
  <si>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</si>
  <si>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</si>
  <si>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</si>
  <si>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</si>
  <si>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</si>
  <si>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</si>
  <si>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</si>
  <si>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</si>
  <si>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</si>
  <si>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</si>
  <si>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</si>
  <si>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</si>
  <si>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</si>
  <si>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</si>
  <si>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</si>
  <si>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</si>
  <si>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</si>
  <si>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</si>
  <si>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</si>
  <si>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</si>
  <si>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</si>
  <si>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</si>
  <si>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</si>
  <si>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</si>
  <si>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</si>
  <si>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</si>
  <si>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</si>
  <si>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</si>
  <si>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</si>
  <si>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</si>
  <si>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</si>
  <si>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</si>
  <si>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</si>
  <si>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</si>
  <si>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</si>
  <si>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</si>
  <si>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</si>
  <si>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</si>
  <si>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</si>
  <si>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</si>
  <si>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</si>
  <si>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</si>
  <si>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</si>
  <si>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</si>
  <si>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</si>
  <si>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</si>
  <si>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</si>
  <si>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</si>
  <si>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</si>
  <si>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</si>
  <si>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</si>
  <si>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</si>
  <si>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</si>
  <si>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</si>
  <si>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</si>
  <si>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</si>
  <si>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</si>
  <si>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</si>
  <si>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</si>
  <si>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</si>
  <si>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</si>
  <si>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</si>
  <si>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</si>
  <si>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</si>
  <si>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</si>
  <si>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</si>
  <si>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</si>
  <si>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</si>
  <si>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</si>
  <si>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</si>
  <si>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</si>
  <si>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</si>
  <si>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</si>
  <si>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</si>
  <si>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</si>
  <si>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</si>
  <si>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</si>
  <si>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</si>
  <si>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</si>
  <si>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</si>
  <si>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</si>
  <si>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</si>
  <si>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</si>
  <si>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</si>
  <si>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</si>
  <si>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</si>
  <si>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</si>
  <si>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</si>
  <si>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</si>
  <si>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</si>
  <si>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</si>
  <si>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</si>
  <si>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</si>
  <si>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</si>
  <si>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</si>
  <si>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</si>
  <si>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</si>
  <si>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</si>
  <si>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</si>
  <si>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</si>
  <si>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</si>
  <si>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</si>
  <si>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</si>
  <si>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</si>
  <si>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</si>
  <si>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</si>
  <si>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</si>
  <si>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</si>
  <si>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</si>
  <si>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</si>
  <si>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</si>
  <si>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</si>
  <si>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</si>
  <si>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</si>
  <si>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</si>
  <si>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</si>
  <si>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</si>
  <si>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</si>
  <si>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</si>
  <si>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</si>
  <si>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</si>
  <si>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</si>
  <si>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</si>
  <si>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</si>
  <si>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</si>
  <si>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</si>
  <si>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</si>
  <si>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</si>
  <si>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</si>
  <si>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</si>
  <si>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</si>
  <si>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</si>
  <si>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</si>
  <si>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</si>
  <si>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</si>
  <si>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</si>
  <si>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</si>
  <si>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</si>
  <si>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</si>
  <si>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</si>
  <si>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</si>
  <si>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</si>
  <si>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</si>
  <si>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</si>
  <si>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</si>
  <si>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</si>
  <si>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</si>
  <si>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</si>
  <si>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</si>
  <si>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</si>
  <si>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</si>
  <si>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</si>
  <si>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</si>
  <si>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</si>
  <si>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</si>
  <si>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</si>
  <si>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</si>
  <si>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</si>
  <si>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</si>
  <si>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</si>
  <si>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</si>
  <si>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</si>
  <si>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</si>
  <si>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</si>
  <si>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</si>
  <si>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</si>
  <si>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</si>
  <si>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</si>
  <si>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</si>
  <si>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</si>
  <si>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</si>
  <si>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</si>
  <si>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</si>
  <si>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</si>
  <si>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</si>
  <si>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</si>
  <si>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</si>
  <si>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</si>
  <si>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</si>
  <si>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</si>
  <si>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</si>
  <si>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</si>
  <si>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</si>
  <si>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</si>
  <si>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</si>
  <si>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</si>
  <si>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</si>
  <si>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</si>
  <si>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</si>
  <si>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</si>
  <si>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</si>
  <si>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</si>
  <si>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</si>
  <si>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</si>
  <si>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</si>
  <si>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</si>
  <si>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</si>
  <si>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</si>
  <si>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</si>
  <si>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</si>
  <si>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</si>
  <si>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</si>
  <si>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</si>
  <si>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</si>
  <si>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</si>
  <si>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</si>
  <si>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</si>
  <si>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</si>
  <si>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</si>
  <si>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</si>
  <si>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</si>
  <si>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</si>
  <si>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</si>
  <si>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</si>
  <si>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</si>
  <si>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</si>
  <si>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</si>
  <si>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</si>
  <si>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</si>
  <si>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</si>
  <si>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</si>
  <si>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</si>
  <si>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</si>
  <si>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</si>
  <si>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</si>
  <si>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</si>
  <si>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</si>
  <si>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</si>
  <si>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</si>
  <si>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</si>
  <si>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</si>
  <si>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</si>
  <si>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</si>
  <si>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</si>
  <si>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</si>
  <si>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</si>
  <si>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</si>
  <si>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</si>
  <si>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</si>
  <si>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</si>
  <si>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</si>
  <si>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</si>
  <si>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</si>
  <si>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</si>
  <si>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</si>
  <si>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</si>
  <si>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</si>
  <si>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</si>
  <si>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</si>
  <si>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</si>
  <si>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</si>
  <si>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</si>
  <si>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</si>
  <si>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</si>
  <si>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</si>
  <si>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</si>
  <si>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</si>
  <si>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</si>
  <si>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</si>
  <si>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</si>
  <si>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</si>
  <si>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</si>
  <si>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</si>
  <si>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</si>
  <si>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</si>
  <si>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</si>
  <si>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</si>
  <si>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</si>
  <si>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</si>
  <si>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</si>
  <si>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</si>
  <si>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</si>
  <si>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</si>
  <si>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</si>
  <si>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</si>
  <si>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</si>
  <si>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</si>
  <si>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</si>
  <si>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</si>
  <si>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</si>
  <si>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</si>
  <si>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</si>
  <si>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</si>
  <si>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</si>
  <si>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</si>
  <si>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</si>
  <si>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</si>
  <si>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</si>
  <si>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</si>
  <si>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</si>
  <si>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</si>
  <si>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</si>
  <si>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</si>
  <si>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</si>
  <si>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</si>
  <si>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</si>
  <si>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</si>
  <si>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</si>
  <si>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</si>
  <si>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</si>
  <si>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</si>
  <si>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</si>
  <si>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</si>
  <si>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</si>
  <si>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</si>
  <si>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</si>
  <si>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</si>
  <si>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</si>
  <si>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</si>
  <si>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</si>
  <si>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</si>
  <si>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</si>
  <si>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</si>
  <si>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</si>
  <si>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</si>
  <si>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</si>
  <si>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</si>
  <si>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</si>
  <si>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</si>
  <si>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</si>
  <si>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</si>
  <si>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</si>
  <si>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</si>
  <si>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</si>
  <si>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</si>
  <si>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</si>
  <si>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</si>
  <si>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</si>
  <si>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</si>
  <si>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</si>
  <si>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</si>
  <si>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</si>
  <si>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</si>
  <si>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</si>
  <si>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</si>
  <si>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</si>
  <si>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</si>
  <si>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</si>
  <si>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</si>
  <si>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</si>
  <si>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</si>
  <si>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</si>
  <si>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</si>
  <si>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</si>
  <si>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</si>
  <si>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</si>
  <si>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</si>
  <si>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</si>
  <si>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</si>
  <si>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</si>
  <si>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</si>
  <si>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</si>
  <si>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</si>
  <si>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</si>
  <si>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</si>
  <si>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</si>
  <si>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</si>
  <si>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</si>
  <si>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</si>
  <si>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</si>
  <si>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</si>
  <si>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</si>
  <si>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</si>
  <si>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</si>
  <si>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</si>
  <si>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</si>
  <si>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</si>
  <si>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</si>
  <si>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</si>
  <si>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</si>
  <si>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</si>
  <si>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</si>
  <si>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</si>
  <si>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</si>
  <si>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</si>
  <si>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</si>
  <si>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</si>
  <si>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</si>
  <si>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</si>
  <si>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</si>
  <si>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</si>
  <si>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</si>
  <si>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</si>
  <si>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</si>
  <si>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</si>
  <si>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</si>
  <si>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</si>
  <si>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</si>
  <si>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</si>
  <si>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</si>
  <si>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</si>
  <si>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</si>
  <si>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</si>
  <si>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</si>
  <si>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</si>
  <si>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</si>
  <si>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</si>
  <si>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</si>
  <si>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</si>
  <si>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</si>
  <si>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</si>
  <si>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</si>
  <si>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</si>
  <si>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</si>
  <si>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</si>
  <si>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</si>
  <si>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</si>
  <si>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</si>
  <si>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</si>
  <si>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</si>
  <si>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</si>
  <si>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</si>
  <si>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</si>
  <si>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</si>
  <si>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</si>
  <si>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</si>
  <si>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</si>
  <si>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</si>
  <si>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</si>
  <si>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</si>
  <si>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</si>
  <si>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</si>
  <si>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</si>
  <si>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</si>
  <si>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</si>
  <si>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</si>
  <si>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</si>
  <si>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</si>
  <si>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</si>
  <si>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</si>
  <si>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</si>
  <si>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</si>
  <si>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</si>
  <si>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</si>
  <si>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</si>
  <si>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</si>
  <si>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</si>
  <si>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</si>
  <si>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</si>
  <si>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</si>
  <si>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</si>
  <si>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</si>
  <si>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</si>
  <si>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</si>
  <si>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</si>
  <si>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</si>
  <si>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</si>
  <si>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</si>
  <si>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</si>
  <si>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</si>
  <si>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</si>
  <si>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</si>
  <si>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</si>
  <si>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</si>
  <si>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</si>
  <si>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</si>
  <si>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</si>
  <si>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</si>
  <si>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</si>
  <si>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</si>
  <si>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</si>
  <si>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</si>
  <si>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</si>
  <si>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</si>
  <si>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</si>
  <si>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</si>
  <si>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</si>
  <si>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</si>
  <si>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</si>
  <si>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</si>
  <si>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</si>
  <si>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</si>
  <si>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</si>
  <si>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</si>
  <si>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</si>
  <si>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</si>
  <si>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</si>
  <si>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</si>
  <si>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</si>
  <si>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</si>
  <si>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</si>
  <si>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</si>
  <si>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</si>
  <si>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</si>
  <si>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</si>
  <si>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</si>
  <si>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</si>
  <si>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</si>
  <si>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</si>
  <si>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</si>
  <si>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</si>
  <si>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</si>
  <si>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</si>
  <si>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</si>
  <si>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</si>
  <si>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</si>
  <si>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</si>
  <si>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</si>
  <si>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</si>
  <si>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</si>
  <si>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</si>
  <si>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</si>
  <si>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</si>
  <si>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</si>
  <si>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</si>
  <si>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</si>
  <si>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</si>
  <si>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</si>
  <si>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</si>
  <si>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</si>
  <si>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</si>
  <si>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</si>
  <si>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</si>
  <si>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</si>
  <si>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</si>
  <si>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</si>
  <si>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</si>
  <si>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</si>
  <si>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</si>
  <si>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</si>
  <si>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</si>
  <si>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</si>
  <si>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</si>
  <si>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</si>
  <si>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</si>
  <si>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</si>
  <si>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</si>
  <si>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</si>
  <si>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</si>
  <si>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</si>
  <si>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</si>
  <si>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</si>
  <si>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</si>
  <si>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</si>
  <si>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</si>
  <si>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</si>
  <si>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</si>
  <si>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</si>
  <si>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</si>
  <si>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</si>
  <si>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</si>
  <si>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</si>
  <si>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</si>
  <si>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</si>
  <si>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</si>
  <si>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</si>
  <si>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</si>
  <si>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</si>
  <si>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</si>
  <si>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</si>
  <si>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</si>
  <si>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</si>
  <si>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</si>
  <si>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</si>
  <si>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</si>
  <si>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</si>
  <si>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</si>
  <si>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</si>
  <si>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</si>
  <si>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</si>
  <si>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</si>
  <si>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</si>
  <si>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</si>
  <si>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</si>
  <si>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</si>
  <si>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</si>
  <si>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</si>
  <si>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</si>
  <si>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</si>
  <si>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</si>
  <si>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</si>
  <si>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</si>
  <si>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</si>
  <si>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</si>
  <si>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</si>
  <si>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</si>
  <si>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</si>
  <si>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</si>
  <si>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</si>
  <si>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</si>
  <si>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</si>
  <si>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</si>
  <si>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</si>
  <si>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</si>
  <si>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</si>
  <si>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</si>
  <si>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</si>
  <si>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</si>
  <si>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</si>
  <si>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</si>
  <si>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</si>
  <si>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</si>
  <si>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</si>
  <si>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</si>
  <si>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</si>
  <si>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</si>
  <si>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</si>
  <si>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</si>
  <si>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</si>
  <si>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</si>
  <si>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</si>
  <si>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</si>
  <si>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</si>
  <si>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</si>
  <si>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</si>
  <si>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</si>
  <si>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</si>
  <si>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</si>
  <si>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</si>
  <si>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</si>
  <si>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</si>
  <si>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</si>
  <si>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</si>
  <si>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</si>
  <si>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</si>
  <si>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</si>
  <si>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</si>
  <si>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</si>
  <si>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</si>
  <si>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</si>
  <si>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</si>
  <si>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</si>
  <si>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</si>
  <si>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</si>
  <si>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</si>
  <si>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</si>
  <si>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</si>
  <si>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</si>
  <si>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</si>
  <si>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</si>
  <si>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</si>
  <si>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</si>
  <si>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</si>
  <si>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</si>
  <si>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</si>
  <si>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</si>
  <si>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</si>
  <si>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</si>
  <si>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</si>
  <si>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</si>
  <si>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</si>
  <si>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</si>
  <si>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</si>
  <si>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</si>
  <si>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</si>
  <si>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</si>
  <si>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</si>
  <si>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</si>
  <si>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</si>
  <si>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</si>
  <si>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</si>
  <si>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</si>
  <si>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</si>
  <si>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</si>
  <si>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</si>
  <si>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</si>
  <si>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</si>
  <si>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</si>
  <si>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</si>
  <si>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</si>
  <si>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</si>
  <si>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</si>
  <si>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</si>
  <si>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</si>
  <si>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</si>
  <si>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</si>
  <si>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</si>
  <si>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</si>
  <si>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</si>
  <si>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</si>
  <si>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</si>
  <si>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</si>
  <si>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</si>
  <si>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</si>
  <si>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</si>
  <si>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</si>
  <si>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</si>
  <si>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</si>
  <si>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</si>
  <si>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</si>
  <si>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</si>
  <si>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</si>
  <si>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</si>
  <si>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</si>
  <si>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</si>
  <si>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</si>
  <si>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</si>
  <si>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</si>
  <si>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</si>
  <si>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</si>
  <si>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</si>
  <si>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</si>
  <si>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</si>
  <si>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</si>
  <si>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</si>
  <si>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</si>
  <si>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</si>
  <si>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</si>
  <si>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</si>
  <si>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</si>
  <si>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</si>
  <si>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</si>
  <si>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</si>
  <si>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</si>
  <si>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</si>
  <si>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</si>
  <si>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</si>
  <si>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</si>
  <si>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</si>
  <si>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</si>
  <si>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</si>
  <si>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</si>
  <si>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</si>
  <si>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</si>
  <si>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</si>
  <si>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</si>
  <si>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</si>
  <si>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</si>
  <si>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</si>
  <si>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</si>
  <si>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</si>
  <si>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</si>
  <si>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</si>
  <si>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</si>
  <si>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</si>
  <si>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</si>
  <si>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</si>
  <si>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</si>
  <si>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</si>
  <si>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</si>
  <si>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</si>
  <si>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</si>
  <si>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</si>
  <si>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</si>
  <si>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</si>
  <si>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</si>
  <si>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</si>
  <si>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</si>
  <si>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</si>
  <si>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</si>
  <si>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</si>
  <si>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</si>
  <si>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</si>
  <si>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</si>
  <si>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</si>
  <si>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</si>
  <si>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</si>
  <si>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</si>
  <si>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</si>
  <si>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</si>
  <si>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</si>
  <si>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</si>
  <si>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</si>
  <si>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</si>
  <si>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</si>
  <si>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</si>
  <si>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</si>
  <si>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</si>
  <si>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</si>
  <si>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</si>
  <si>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</si>
  <si>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</si>
  <si>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</si>
  <si>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</si>
  <si>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</si>
  <si>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</si>
  <si>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</si>
  <si>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</si>
  <si>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</si>
  <si>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</si>
  <si>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</si>
  <si>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</si>
  <si>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</si>
  <si>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</si>
  <si>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</si>
  <si>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</si>
  <si>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</si>
  <si>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</si>
  <si>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</si>
  <si>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</si>
  <si>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</si>
  <si>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</si>
  <si>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</si>
  <si>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</si>
  <si>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</si>
  <si>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</si>
  <si>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</si>
  <si>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</si>
  <si>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</si>
  <si>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</si>
  <si>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</si>
  <si>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</si>
  <si>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</si>
  <si>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</si>
  <si>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</si>
  <si>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</si>
  <si>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</si>
  <si>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</si>
  <si>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</si>
  <si>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</si>
  <si>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</si>
  <si>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</si>
  <si>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</si>
  <si>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</si>
  <si>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</si>
  <si>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</si>
  <si>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</si>
  <si>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</si>
  <si>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</si>
  <si>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</si>
  <si>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</si>
  <si>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</si>
  <si>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</si>
  <si>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</si>
  <si>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</si>
  <si>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</si>
  <si>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</si>
  <si>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</si>
  <si>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</si>
  <si>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</si>
  <si>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</si>
  <si>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</si>
  <si>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</si>
  <si>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</si>
  <si>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</si>
  <si>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</si>
  <si>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</si>
  <si>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</si>
  <si>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</si>
  <si>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</si>
  <si>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</si>
  <si>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</si>
  <si>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</si>
  <si>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</si>
  <si>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</si>
  <si>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</si>
  <si>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</si>
  <si>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</si>
  <si>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</si>
  <si>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</si>
  <si>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</si>
  <si>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</si>
  <si>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</si>
  <si>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</si>
  <si>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</si>
  <si>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</si>
  <si>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</si>
  <si>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</si>
  <si>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</si>
  <si>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</si>
  <si>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</si>
  <si>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</si>
  <si>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</si>
  <si>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</si>
  <si>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</si>
  <si>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</si>
  <si>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</si>
  <si>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</si>
  <si>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</si>
  <si>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</si>
  <si>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</si>
  <si>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</si>
  <si>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</si>
  <si>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</si>
  <si>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</si>
  <si>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</si>
  <si>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</si>
  <si>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</si>
  <si>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</si>
  <si>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</si>
  <si>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</si>
  <si>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</si>
  <si>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</si>
  <si>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</si>
  <si>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</si>
  <si>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</si>
  <si>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</si>
  <si>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</si>
  <si>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</si>
  <si>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</si>
  <si>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</si>
  <si>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</si>
  <si>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</si>
  <si>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</si>
  <si>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</si>
  <si>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</si>
  <si>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</si>
  <si>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</si>
  <si>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</si>
  <si>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</si>
  <si>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</si>
  <si>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</si>
  <si>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</si>
  <si>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</si>
  <si>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</si>
  <si>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</si>
  <si>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</si>
  <si>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</si>
  <si>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</si>
  <si>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</si>
  <si>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</si>
  <si>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</si>
  <si>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</si>
  <si>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</si>
  <si>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</si>
  <si>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</si>
  <si>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</si>
  <si>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</si>
  <si>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</si>
  <si>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</si>
  <si>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</si>
  <si>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</si>
  <si>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</si>
  <si>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</si>
  <si>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</si>
  <si>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</si>
  <si>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</si>
  <si>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</si>
  <si>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</si>
  <si>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</si>
  <si>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</si>
  <si>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</si>
  <si>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</si>
  <si>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</si>
  <si>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</si>
  <si>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</si>
  <si>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</si>
  <si>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</si>
  <si>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</si>
  <si>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</si>
  <si>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</si>
  <si>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</si>
  <si>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</si>
  <si>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</si>
  <si>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</si>
  <si>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</si>
  <si>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</si>
  <si>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</si>
  <si>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</si>
  <si>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</si>
  <si>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</si>
  <si>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</si>
  <si>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</si>
  <si>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</si>
  <si>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</si>
  <si>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</si>
  <si>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</si>
  <si>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</si>
  <si>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</si>
  <si>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</si>
  <si>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</si>
  <si>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</si>
  <si>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</si>
  <si>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</si>
  <si>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</si>
  <si>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</si>
  <si>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</si>
  <si>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</si>
  <si>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</si>
  <si>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</si>
  <si>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</si>
  <si>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</si>
  <si>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</si>
  <si>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</si>
  <si>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</si>
  <si>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</si>
  <si>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</si>
  <si>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</si>
  <si>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</si>
  <si>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</si>
  <si>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</si>
  <si>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</si>
  <si>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</si>
  <si>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</si>
  <si>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</si>
  <si>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</si>
  <si>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</si>
  <si>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</si>
  <si>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</si>
  <si>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</si>
  <si>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</si>
  <si>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</si>
  <si>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</si>
  <si>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</si>
  <si>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</si>
  <si>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</si>
  <si>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</si>
  <si>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</si>
  <si>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</si>
  <si>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</si>
  <si>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</si>
  <si>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</si>
  <si>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</si>
  <si>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</si>
  <si>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</si>
  <si>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</si>
  <si>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</si>
  <si>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</si>
  <si>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</si>
  <si>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</si>
  <si>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</si>
  <si>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</si>
  <si>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</si>
  <si>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</si>
  <si>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</si>
  <si>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</si>
  <si>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</si>
  <si>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</si>
  <si>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</si>
  <si>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</si>
  <si>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</si>
  <si>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</si>
  <si>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</si>
  <si>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</si>
  <si>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</si>
  <si>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</si>
  <si>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</si>
  <si>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</si>
  <si>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</si>
  <si>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</si>
  <si>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</si>
  <si>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</si>
  <si>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</si>
  <si>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</si>
  <si>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</si>
  <si>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</si>
  <si>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</si>
  <si>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</si>
  <si>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</si>
  <si>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</si>
  <si>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</si>
  <si>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</si>
  <si>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</si>
  <si>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</si>
  <si>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</si>
  <si>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</si>
  <si>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</si>
  <si>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</si>
  <si>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</si>
  <si>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</si>
  <si>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</si>
  <si>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</si>
  <si>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</si>
  <si>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</si>
  <si>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</si>
  <si>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</si>
  <si>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</si>
  <si>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</si>
  <si>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</si>
  <si>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</si>
  <si>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</si>
  <si>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</si>
  <si>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</si>
  <si>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</si>
  <si>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</si>
  <si>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</si>
  <si>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</si>
  <si>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</si>
  <si>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</si>
  <si>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</si>
  <si>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</si>
  <si>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</si>
  <si>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</si>
  <si>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</si>
  <si>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</si>
  <si>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</si>
  <si>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</si>
  <si>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</si>
  <si>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</si>
  <si>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</si>
  <si>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</si>
  <si>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</si>
  <si>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</si>
  <si>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</si>
  <si>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</si>
  <si>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</si>
  <si>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</si>
  <si>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</si>
  <si>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</si>
  <si>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</si>
  <si>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</si>
  <si>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</si>
  <si>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</si>
  <si>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</si>
  <si>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</si>
  <si>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</si>
  <si>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</si>
  <si>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</si>
  <si>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</si>
  <si>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</si>
  <si>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</si>
  <si>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</si>
  <si>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</si>
  <si>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</si>
  <si>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</si>
  <si>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</si>
  <si>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</si>
  <si>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</si>
  <si>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</si>
  <si>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</si>
  <si>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</si>
  <si>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</si>
  <si>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</si>
  <si>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</si>
  <si>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</si>
  <si>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</si>
  <si>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</si>
  <si>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</si>
  <si>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</si>
  <si>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</si>
  <si>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</si>
  <si>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</si>
  <si>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</si>
  <si>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</si>
  <si>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</si>
  <si>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</si>
  <si>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</si>
  <si>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</si>
  <si>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</si>
  <si>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</si>
  <si>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</si>
  <si>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</si>
  <si>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</si>
  <si>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</si>
  <si>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</si>
  <si>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</si>
  <si>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</si>
  <si>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</si>
  <si>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</si>
  <si>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</si>
  <si>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</si>
  <si>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</si>
  <si>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</si>
  <si>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</si>
  <si>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</si>
  <si>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</si>
  <si>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</si>
  <si>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</si>
  <si>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</si>
  <si>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</si>
  <si>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</si>
  <si>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</si>
  <si>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</si>
  <si>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</si>
  <si>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</si>
  <si>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</si>
  <si>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</si>
  <si>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</si>
  <si>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</si>
  <si>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</si>
  <si>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</si>
  <si>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</si>
  <si>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</si>
  <si>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</si>
  <si>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</si>
  <si>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</si>
  <si>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</si>
  <si>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</si>
  <si>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</si>
  <si>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</si>
  <si>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</si>
  <si>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</si>
  <si>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</si>
  <si>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</si>
  <si>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</si>
  <si>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</si>
  <si>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</si>
  <si>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</si>
  <si>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</si>
  <si>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</si>
  <si>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</si>
  <si>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</si>
  <si>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</si>
  <si>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</si>
  <si>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</si>
  <si>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</si>
  <si>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</si>
  <si>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</si>
  <si>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</si>
  <si>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</si>
  <si>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</si>
  <si>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</si>
  <si>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</si>
  <si>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</si>
  <si>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</si>
  <si>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</si>
  <si>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</si>
  <si>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</si>
  <si>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</si>
  <si>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</si>
  <si>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</si>
  <si>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</si>
  <si>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</si>
  <si>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</si>
  <si>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</si>
  <si>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</si>
  <si>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</si>
  <si>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</si>
  <si>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</si>
  <si>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</si>
  <si>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</si>
  <si>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</si>
  <si>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</si>
  <si>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</si>
  <si>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</si>
  <si>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</si>
  <si>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</si>
  <si>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</si>
  <si>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</si>
  <si>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</si>
  <si>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</si>
  <si>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</si>
  <si>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</si>
  <si>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</si>
  <si>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</si>
  <si>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</si>
  <si>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</si>
  <si>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</si>
  <si>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</si>
  <si>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</si>
  <si>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</si>
  <si>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</si>
  <si>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</si>
  <si>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</si>
  <si>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</si>
  <si>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</si>
  <si>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</si>
  <si>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</si>
  <si>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</si>
  <si>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</si>
  <si>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</si>
  <si>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</si>
  <si>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</si>
  <si>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</si>
  <si>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</si>
  <si>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</si>
  <si>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</si>
  <si>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</si>
  <si>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</si>
  <si>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</si>
  <si>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</si>
  <si>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</si>
  <si>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</si>
  <si>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</si>
  <si>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</si>
  <si>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</si>
  <si>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</si>
  <si>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</si>
  <si>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</si>
  <si>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</si>
  <si>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</si>
  <si>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</si>
  <si>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</si>
  <si>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</si>
  <si>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</si>
  <si>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</si>
  <si>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</si>
  <si>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</si>
  <si>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</si>
  <si>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</si>
  <si>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</si>
  <si>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</si>
  <si>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</si>
  <si>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</si>
  <si>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</si>
  <si>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</si>
  <si>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</si>
  <si>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</si>
  <si>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</si>
  <si>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</si>
  <si>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</si>
  <si>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</si>
  <si>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</si>
  <si>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</si>
  <si>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</si>
  <si>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</si>
  <si>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</si>
  <si>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</si>
  <si>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</si>
  <si>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</si>
  <si>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</si>
  <si>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</si>
  <si>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</si>
  <si>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</si>
  <si>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</si>
  <si>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</si>
  <si>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</si>
  <si>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</si>
  <si>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</si>
  <si>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</si>
  <si>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</si>
  <si>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</si>
  <si>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</si>
  <si>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</si>
  <si>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</si>
  <si>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</si>
  <si>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</si>
  <si>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</si>
  <si>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</si>
  <si>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</si>
  <si>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</si>
  <si>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</si>
  <si>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</si>
  <si>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</si>
  <si>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</si>
  <si>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</si>
  <si>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</si>
  <si>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</si>
  <si>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</si>
  <si>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</si>
  <si>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</si>
  <si>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</si>
  <si>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</si>
  <si>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</si>
  <si>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</si>
  <si>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</si>
  <si>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</si>
  <si>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</si>
  <si>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</si>
  <si>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</si>
  <si>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</si>
  <si>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</si>
  <si>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</si>
  <si>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</si>
  <si>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</si>
  <si>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</si>
  <si>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</si>
  <si>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</si>
  <si>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</si>
  <si>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</si>
  <si>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</si>
  <si>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</si>
  <si>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</si>
  <si>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</si>
  <si>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</si>
  <si>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</si>
  <si>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</si>
  <si>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</si>
  <si>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</si>
  <si>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</si>
  <si>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</si>
  <si>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</si>
  <si>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</si>
  <si>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</si>
  <si>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</si>
  <si>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</si>
  <si>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</si>
  <si>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</si>
  <si>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</si>
  <si>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</si>
  <si>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</si>
  <si>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</si>
  <si>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</si>
  <si>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</si>
  <si>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</si>
  <si>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</si>
  <si>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</si>
  <si>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</si>
  <si>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</si>
  <si>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</si>
  <si>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</si>
  <si>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</si>
  <si>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</si>
  <si>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</si>
  <si>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</si>
  <si>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</si>
  <si>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</si>
  <si>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</si>
  <si>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</si>
  <si>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</si>
  <si>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</si>
  <si>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</si>
  <si>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</si>
  <si>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</si>
  <si>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</si>
  <si>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</si>
  <si>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</si>
  <si>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</si>
  <si>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</si>
  <si>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</si>
  <si>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</si>
  <si>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</si>
  <si>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</si>
  <si>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</si>
  <si>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</si>
  <si>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</si>
  <si>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</si>
  <si>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</si>
  <si>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</si>
  <si>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</si>
  <si>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</si>
  <si>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</si>
  <si>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</si>
  <si>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</si>
  <si>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</si>
  <si>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</si>
  <si>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</si>
  <si>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</si>
  <si>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</si>
  <si>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</si>
  <si>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</si>
  <si>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</si>
  <si>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</si>
  <si>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</si>
  <si>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</si>
  <si>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</si>
  <si>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</si>
  <si>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</si>
  <si>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</si>
  <si>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</si>
  <si>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</si>
  <si>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</si>
  <si>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</si>
  <si>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</si>
  <si>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</si>
  <si>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</si>
  <si>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</si>
  <si>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</si>
  <si>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</si>
  <si>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</si>
  <si>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</si>
  <si>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</si>
  <si>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</si>
  <si>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</si>
  <si>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</si>
  <si>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</si>
  <si>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</si>
  <si>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</si>
  <si>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</si>
  <si>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</si>
  <si>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</si>
  <si>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</si>
  <si>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</si>
  <si>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</si>
  <si>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</si>
  <si>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</si>
  <si>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</si>
  <si>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</si>
  <si>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</si>
  <si>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</si>
  <si>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</si>
  <si>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</si>
  <si>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</si>
  <si>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</si>
  <si>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</si>
  <si>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</si>
  <si>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</si>
  <si>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</si>
  <si>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</si>
  <si>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</si>
  <si>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</si>
  <si>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</si>
  <si>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</si>
  <si>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</si>
  <si>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</si>
  <si>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</si>
  <si>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</si>
  <si>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</si>
  <si>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</si>
  <si>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</si>
  <si>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</si>
  <si>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</si>
  <si>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</si>
  <si>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</si>
  <si>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</si>
  <si>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</si>
  <si>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</si>
  <si>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</si>
  <si>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</si>
  <si>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</si>
  <si>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</si>
  <si>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</si>
  <si>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</si>
  <si>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</si>
  <si>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</si>
  <si>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</si>
  <si>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</si>
  <si>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</si>
  <si>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</si>
  <si>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</si>
  <si>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</si>
  <si>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</si>
  <si>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</si>
  <si>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</si>
  <si>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</si>
  <si>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</si>
  <si>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</si>
  <si>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</si>
  <si>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</si>
  <si>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</si>
  <si>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</si>
  <si>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</si>
  <si>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</si>
  <si>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</si>
  <si>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</si>
  <si>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</si>
  <si>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</si>
  <si>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</si>
  <si>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</si>
  <si>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</si>
  <si>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</si>
  <si>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</si>
  <si>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</si>
  <si>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</si>
  <si>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</si>
  <si>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</si>
  <si>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</si>
  <si>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</si>
  <si>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</si>
  <si>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</si>
  <si>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</si>
  <si>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</si>
  <si>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</si>
  <si>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</si>
  <si>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</si>
  <si>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</si>
  <si>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</si>
  <si>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</si>
  <si>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</si>
  <si>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</si>
  <si>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</si>
  <si>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</si>
  <si>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</si>
  <si>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</si>
  <si>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</si>
  <si>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</si>
  <si>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</si>
  <si>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</si>
  <si>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</si>
  <si>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</si>
  <si>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</si>
  <si>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</si>
  <si>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</si>
  <si>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</si>
  <si>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</si>
  <si>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</si>
  <si>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</si>
  <si>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</si>
  <si>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</si>
  <si>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</si>
  <si>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</si>
  <si>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</si>
  <si>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</si>
  <si>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</si>
  <si>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</si>
  <si>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</si>
  <si>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</si>
  <si>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</si>
  <si>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</si>
  <si>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</si>
  <si>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</si>
  <si>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</si>
  <si>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</si>
  <si>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</si>
  <si>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</si>
  <si>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</si>
  <si>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</si>
  <si>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</si>
  <si>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</si>
  <si>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</si>
  <si>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</si>
  <si>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</si>
  <si>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</si>
  <si>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</si>
  <si>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</si>
  <si>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</si>
  <si>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</si>
  <si>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</si>
  <si>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</si>
  <si>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</si>
  <si>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</si>
  <si>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</si>
  <si>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</si>
  <si>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</si>
  <si>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</si>
  <si>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</si>
  <si>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</si>
  <si>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</si>
  <si>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</si>
  <si>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</si>
  <si>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</si>
  <si>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</si>
  <si>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</si>
  <si>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</si>
  <si>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</si>
  <si>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</si>
  <si>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</si>
  <si>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</si>
  <si>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</si>
  <si>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</si>
  <si>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</si>
  <si>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</si>
  <si>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</si>
  <si>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</si>
  <si>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</si>
  <si>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</si>
  <si>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</si>
  <si>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</si>
  <si>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</si>
  <si>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</si>
  <si>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</si>
  <si>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</si>
  <si>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</si>
  <si>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</si>
  <si>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</si>
  <si>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</si>
  <si>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</si>
  <si>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</si>
  <si>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</si>
  <si>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</si>
  <si>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</si>
  <si>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</si>
  <si>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</si>
  <si>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</si>
  <si>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</si>
  <si>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</si>
  <si>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</si>
  <si>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</si>
  <si>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</si>
  <si>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</si>
  <si>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</si>
  <si>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</si>
  <si>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</si>
  <si>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</si>
  <si>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</si>
  <si>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</si>
  <si>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</si>
  <si>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</si>
  <si>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</si>
  <si>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</si>
  <si>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</si>
  <si>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</si>
  <si>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</si>
  <si>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</si>
  <si>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</si>
  <si>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</si>
  <si>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</si>
  <si>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</si>
  <si>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</si>
  <si>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</si>
  <si>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</si>
  <si>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</si>
  <si>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</si>
  <si>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</si>
  <si>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</si>
  <si>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</si>
  <si>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</si>
  <si>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</si>
  <si>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</si>
  <si>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</si>
  <si>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</si>
  <si>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</si>
  <si>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</si>
  <si>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</si>
  <si>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</si>
  <si>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</si>
  <si>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</si>
  <si>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</si>
  <si>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</si>
  <si>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</si>
  <si>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</si>
  <si>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</si>
  <si>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</si>
  <si>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</si>
  <si>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</si>
  <si>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</si>
  <si>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</si>
  <si>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</si>
  <si>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</si>
  <si>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</si>
  <si>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</si>
  <si>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</si>
  <si>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</si>
  <si>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</si>
  <si>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</si>
  <si>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</si>
  <si>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</si>
  <si>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</si>
  <si>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</si>
  <si>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</si>
  <si>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</si>
  <si>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</si>
  <si>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</si>
  <si>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</si>
  <si>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</si>
  <si>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</si>
  <si>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</si>
  <si>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</si>
  <si>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</si>
  <si>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</si>
  <si>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</si>
  <si>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</si>
  <si>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</si>
  <si>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</si>
  <si>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</si>
  <si>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</si>
  <si>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</si>
  <si>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</si>
  <si>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</si>
  <si>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</si>
  <si>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</si>
  <si>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</si>
  <si>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</si>
  <si>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</si>
  <si>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</si>
  <si>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</si>
  <si>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</si>
  <si>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</si>
  <si>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</si>
  <si>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</si>
  <si>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</si>
  <si>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</si>
  <si>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</si>
  <si>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</si>
  <si>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</si>
  <si>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</si>
  <si>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</si>
  <si>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</si>
  <si>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</si>
  <si>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</si>
  <si>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</si>
  <si>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</si>
  <si>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</si>
  <si>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</si>
  <si>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</si>
  <si>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</si>
  <si>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</si>
  <si>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</si>
  <si>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</si>
  <si>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</si>
  <si>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</si>
  <si>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</si>
  <si>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</si>
  <si>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</si>
  <si>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</si>
  <si>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</si>
  <si>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</si>
  <si>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</si>
  <si>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</si>
  <si>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</si>
  <si>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</si>
  <si>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</si>
  <si>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</si>
  <si>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</si>
  <si>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</si>
  <si>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</si>
  <si>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</si>
  <si>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</si>
  <si>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</si>
  <si>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</si>
  <si>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</si>
  <si>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</si>
  <si>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</si>
  <si>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</si>
  <si>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</si>
  <si>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</si>
  <si>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</si>
  <si>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</si>
  <si>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</si>
  <si>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</si>
  <si>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</si>
  <si>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</si>
  <si>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</si>
  <si>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</si>
  <si>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</si>
  <si>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</si>
  <si>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</si>
  <si>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</si>
  <si>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</si>
  <si>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</si>
  <si>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</si>
  <si>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</si>
  <si>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</si>
  <si>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</si>
  <si>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</si>
  <si>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</si>
  <si>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</si>
  <si>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</si>
  <si>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</si>
  <si>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</si>
  <si>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</si>
  <si>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</si>
  <si>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</si>
  <si>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</si>
  <si>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</si>
  <si>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</si>
  <si>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</si>
  <si>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</si>
  <si>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</si>
  <si>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</si>
  <si>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</si>
  <si>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</si>
  <si>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</si>
  <si>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</si>
  <si>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</si>
  <si>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</si>
  <si>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</si>
  <si>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</si>
  <si>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</si>
  <si>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</si>
  <si>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</si>
  <si>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</si>
  <si>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</si>
  <si>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</si>
  <si>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</si>
  <si>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</si>
  <si>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</si>
  <si>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</si>
  <si>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</si>
  <si>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</si>
  <si>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</si>
  <si>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</si>
  <si>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</si>
  <si>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</si>
  <si>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</si>
  <si>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</si>
  <si>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</si>
  <si>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</si>
  <si>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</si>
  <si>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</si>
  <si>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</si>
  <si>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</si>
  <si>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</si>
  <si>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</si>
  <si>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</si>
  <si>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</si>
  <si>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</si>
  <si>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</si>
  <si>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</si>
  <si>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</si>
  <si>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</si>
  <si>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</si>
  <si>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</si>
  <si>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</si>
  <si>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</si>
  <si>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</si>
  <si>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</si>
  <si>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</si>
  <si>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</si>
  <si>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</si>
  <si>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</si>
  <si>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</si>
  <si>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</si>
  <si>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</si>
  <si>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</si>
  <si>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</si>
  <si>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</si>
  <si>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</si>
  <si>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</si>
  <si>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</si>
  <si>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</si>
  <si>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</si>
  <si>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</si>
  <si>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</si>
  <si>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</si>
  <si>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</si>
  <si>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</si>
  <si>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</si>
  <si>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</si>
  <si>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</si>
  <si>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</si>
  <si>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</si>
  <si>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</si>
  <si>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</si>
  <si>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</si>
  <si>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</si>
  <si>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</si>
  <si>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</si>
  <si>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</si>
  <si>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</si>
  <si>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</si>
  <si>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</si>
  <si>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</si>
  <si>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</si>
  <si>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</si>
  <si>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</si>
  <si>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</si>
  <si>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</si>
  <si>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</si>
  <si>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</si>
  <si>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</si>
  <si>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</si>
  <si>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</si>
  <si>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</si>
  <si>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</si>
  <si>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</si>
  <si>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</si>
  <si>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</si>
  <si>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</si>
  <si>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</si>
  <si>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</si>
  <si>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</si>
  <si>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</si>
  <si>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</si>
  <si>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</si>
  <si>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</si>
  <si>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</si>
  <si>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</si>
  <si>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</si>
  <si>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</si>
  <si>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</si>
  <si>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</si>
  <si>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</si>
  <si>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</si>
  <si>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</si>
  <si>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</si>
  <si>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</si>
  <si>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</si>
  <si>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</si>
  <si>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</si>
  <si>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</si>
  <si>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</si>
  <si>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</si>
  <si>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</si>
  <si>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</si>
  <si>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</si>
  <si>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</si>
  <si>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</si>
  <si>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</si>
  <si>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</si>
  <si>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</si>
  <si>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</si>
  <si>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</si>
  <si>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</si>
  <si>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</si>
  <si>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</si>
  <si>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</si>
  <si>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</si>
  <si>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</si>
  <si>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</si>
  <si>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</si>
  <si>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</si>
  <si>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</si>
  <si>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</si>
  <si>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</si>
  <si>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</si>
  <si>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</si>
  <si>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</si>
  <si>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</si>
  <si>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</si>
  <si>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</si>
  <si>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</si>
  <si>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</si>
  <si>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</si>
  <si>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</si>
  <si>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</si>
  <si>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</si>
  <si>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</si>
  <si>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</si>
  <si>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</si>
  <si>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</si>
  <si>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</si>
  <si>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</si>
  <si>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</si>
  <si>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</si>
  <si>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</si>
  <si>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</si>
  <si>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</si>
  <si>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</si>
  <si>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</si>
  <si>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</si>
  <si>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</si>
  <si>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</si>
  <si>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</si>
  <si>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</si>
  <si>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</si>
  <si>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</si>
  <si>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</si>
  <si>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</si>
  <si>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</si>
  <si>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</si>
  <si>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</si>
  <si>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</si>
  <si>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</si>
  <si>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</si>
  <si>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</si>
  <si>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</si>
  <si>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</si>
  <si>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</si>
  <si>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</si>
  <si>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</si>
  <si>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</si>
  <si>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</si>
  <si>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</si>
  <si>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</si>
  <si>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</si>
  <si>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</si>
  <si>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</si>
  <si>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</si>
  <si>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</si>
  <si>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</si>
  <si>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</si>
  <si>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</si>
  <si>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</si>
  <si>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</si>
  <si>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</si>
  <si>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</si>
  <si>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</si>
  <si>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</si>
  <si>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</si>
  <si>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</si>
  <si>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</si>
  <si>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</si>
  <si>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</si>
  <si>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</si>
  <si>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</si>
  <si>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</si>
  <si>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</si>
  <si>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</si>
  <si>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</si>
  <si>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</si>
  <si>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</si>
  <si>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</si>
  <si>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</si>
  <si>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</si>
  <si>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</si>
  <si>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</si>
  <si>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</si>
  <si>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</si>
  <si>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</si>
  <si>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</si>
  <si>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</si>
  <si>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</si>
  <si>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</si>
  <si>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</si>
  <si>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</si>
  <si>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</si>
  <si>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</si>
  <si>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</si>
  <si>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</si>
  <si>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</si>
  <si>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</si>
  <si>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</si>
  <si>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</si>
  <si>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</si>
  <si>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</si>
  <si>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</si>
  <si>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</si>
  <si>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</si>
  <si>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</si>
  <si>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</si>
  <si>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</si>
  <si>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</si>
  <si>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</si>
  <si>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</si>
  <si>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</si>
  <si>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</si>
  <si>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</si>
  <si>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</si>
  <si>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</si>
  <si>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</si>
  <si>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</si>
  <si>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</si>
  <si>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</si>
  <si>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</si>
  <si>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</si>
  <si>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</si>
  <si>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</si>
  <si>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</si>
  <si>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</si>
  <si>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</si>
  <si>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</si>
  <si>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</si>
  <si>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</si>
  <si>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</si>
  <si>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</si>
  <si>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</si>
  <si>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</si>
  <si>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</si>
  <si>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</si>
  <si>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</si>
  <si>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</si>
  <si>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</si>
  <si>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</si>
  <si>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</si>
  <si>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</si>
  <si>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</si>
  <si>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</si>
  <si>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</si>
  <si>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</si>
  <si>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</si>
  <si>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</si>
  <si>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</si>
  <si>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</si>
  <si>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</si>
  <si>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</si>
  <si>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</si>
  <si>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</si>
  <si>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</si>
  <si>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</si>
  <si>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</si>
  <si>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</si>
  <si>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</si>
  <si>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</si>
  <si>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</si>
  <si>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</si>
  <si>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</si>
  <si>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</si>
  <si>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</si>
  <si>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</si>
  <si>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</si>
  <si>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</si>
  <si>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</si>
  <si>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</si>
  <si>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</si>
  <si>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</si>
  <si>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</si>
  <si>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</si>
  <si>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</si>
  <si>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</si>
  <si>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</si>
  <si>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</si>
  <si>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</si>
  <si>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</si>
  <si>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</si>
  <si>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</si>
  <si>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</si>
  <si>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</si>
  <si>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</si>
  <si>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</si>
  <si>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</si>
  <si>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</si>
  <si>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</si>
  <si>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</si>
  <si>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</si>
  <si>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</si>
  <si>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</si>
  <si>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</si>
  <si>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</si>
  <si>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</si>
  <si>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</si>
  <si>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</si>
  <si>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</si>
  <si>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</si>
  <si>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</si>
  <si>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</si>
  <si>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</si>
  <si>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</si>
  <si>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</si>
  <si>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</si>
  <si>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</si>
  <si>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</si>
  <si>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</si>
  <si>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</si>
  <si>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</si>
  <si>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</si>
  <si>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</si>
  <si>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</si>
  <si>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</si>
  <si>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</si>
  <si>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</si>
  <si>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</si>
  <si>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</si>
  <si>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</si>
  <si>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</si>
  <si>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</si>
  <si>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</si>
  <si>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</si>
  <si>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</si>
  <si>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</si>
  <si>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</si>
  <si>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</si>
  <si>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</si>
  <si>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</si>
  <si>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</si>
  <si>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</si>
  <si>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</si>
  <si>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</si>
  <si>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</si>
  <si>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</si>
  <si>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</si>
  <si>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</si>
  <si>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</si>
  <si>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</si>
  <si>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</si>
  <si>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</si>
  <si>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</si>
  <si>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</si>
  <si>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</si>
  <si>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</si>
  <si>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</si>
  <si>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</si>
  <si>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</si>
  <si>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</si>
  <si>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</si>
  <si>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</si>
  <si>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</si>
  <si>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</si>
  <si>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</si>
  <si>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</si>
  <si>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</si>
  <si>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</si>
  <si>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</si>
  <si>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</si>
  <si>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</si>
  <si>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</si>
  <si>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</si>
  <si>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</si>
  <si>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</si>
  <si>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</si>
  <si>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</si>
  <si>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</si>
  <si>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</si>
  <si>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</si>
  <si>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</si>
  <si>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</si>
  <si>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</si>
  <si>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</si>
  <si>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</si>
  <si>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</si>
  <si>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</si>
  <si>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</si>
  <si>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</si>
  <si>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</si>
  <si>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</si>
  <si>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</si>
  <si>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</si>
  <si>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</si>
  <si>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</si>
  <si>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</si>
  <si>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</si>
  <si>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</si>
  <si>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</si>
  <si>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</si>
  <si>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</si>
  <si>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</si>
  <si>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</si>
  <si>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</si>
  <si>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</si>
  <si>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</si>
  <si>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</si>
  <si>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</si>
  <si>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</si>
  <si>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</si>
  <si>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</si>
  <si>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</si>
  <si>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</si>
  <si>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</si>
  <si>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</si>
  <si>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</si>
  <si>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</si>
  <si>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</si>
  <si>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</si>
  <si>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</si>
  <si>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</si>
  <si>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</si>
  <si>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</si>
  <si>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</si>
  <si>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</si>
  <si>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</si>
  <si>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</si>
  <si>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</si>
  <si>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</si>
  <si>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</si>
  <si>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</si>
  <si>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</si>
  <si>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</si>
  <si>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</si>
  <si>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</si>
  <si>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</si>
  <si>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</si>
  <si>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</si>
  <si>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</si>
  <si>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</si>
  <si>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</si>
  <si>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</si>
  <si>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</si>
  <si>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</si>
  <si>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</si>
  <si>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</si>
  <si>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</si>
  <si>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</si>
  <si>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</si>
  <si>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</si>
  <si>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</si>
  <si>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</si>
  <si>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</si>
  <si>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</si>
  <si>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</si>
  <si>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</si>
  <si>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</si>
  <si>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</si>
  <si>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</si>
  <si>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</si>
  <si>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</si>
  <si>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</si>
  <si>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</si>
  <si>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</si>
  <si>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</si>
  <si>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</si>
  <si>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</si>
  <si>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</si>
  <si>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</si>
  <si>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</si>
  <si>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</si>
  <si>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</si>
  <si>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</si>
  <si>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</si>
  <si>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</si>
  <si>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</si>
  <si>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</si>
  <si>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</si>
  <si>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</si>
  <si>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</si>
  <si>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</si>
  <si>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</si>
  <si>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</si>
  <si>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</si>
  <si>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</si>
  <si>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</si>
  <si>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</si>
  <si>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</si>
  <si>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</si>
  <si>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</si>
  <si>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</si>
  <si>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</si>
  <si>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</si>
  <si>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</si>
  <si>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</si>
  <si>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</si>
  <si>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</si>
  <si>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</si>
  <si>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</si>
  <si>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</si>
  <si>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</si>
  <si>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</si>
  <si>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</si>
  <si>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</si>
  <si>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</si>
  <si>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</si>
  <si>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</si>
  <si>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</si>
  <si>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</si>
  <si>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</si>
  <si>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</si>
  <si>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</si>
  <si>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</si>
  <si>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</si>
  <si>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</si>
  <si>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</si>
  <si>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</si>
  <si>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</si>
  <si>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</si>
  <si>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</si>
  <si>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</si>
  <si>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</si>
  <si>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</si>
  <si>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</si>
  <si>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</si>
  <si>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</si>
  <si>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</si>
  <si>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</si>
  <si>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</si>
  <si>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</si>
  <si>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</si>
  <si>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</si>
  <si>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</si>
  <si>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</si>
  <si>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</si>
  <si>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</si>
  <si>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</si>
  <si>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</si>
  <si>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</si>
  <si>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</si>
  <si>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</si>
  <si>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</si>
  <si>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</si>
  <si>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</si>
  <si>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</si>
  <si>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</si>
  <si>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</si>
  <si>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</si>
  <si>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</si>
  <si>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</si>
  <si>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</si>
  <si>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</si>
  <si>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</si>
  <si>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</si>
  <si>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</si>
  <si>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</si>
  <si>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</si>
  <si>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</si>
  <si>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</si>
  <si>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</si>
  <si>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</si>
  <si>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</si>
  <si>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</si>
  <si>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</si>
  <si>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</si>
  <si>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</si>
  <si>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</si>
  <si>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</si>
  <si>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</si>
  <si>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</si>
  <si>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</si>
  <si>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</si>
  <si>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</si>
  <si>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</si>
  <si>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</si>
  <si>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</si>
  <si>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</si>
  <si>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</si>
  <si>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</si>
  <si>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</si>
  <si>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</si>
  <si>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</si>
  <si>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</si>
  <si>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</si>
  <si>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</si>
  <si>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</si>
  <si>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</si>
  <si>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</si>
  <si>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</si>
  <si>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</si>
  <si>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</si>
  <si>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</si>
  <si>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</si>
  <si>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</si>
  <si>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</si>
  <si>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</si>
  <si>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</si>
  <si>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</si>
  <si>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</si>
  <si>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</si>
  <si>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</si>
  <si>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</si>
  <si>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</si>
  <si>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</si>
  <si>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</si>
  <si>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</si>
  <si>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</si>
  <si>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</si>
  <si>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</si>
  <si>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</si>
  <si>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</si>
  <si>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</si>
  <si>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</si>
  <si>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</si>
  <si>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</si>
  <si>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</si>
  <si>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</si>
  <si>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</si>
  <si>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</si>
  <si>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</si>
  <si>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</si>
  <si>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</si>
  <si>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</si>
  <si>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</si>
  <si>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</si>
  <si>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</si>
  <si>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</si>
  <si>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</si>
  <si>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</si>
  <si>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</si>
  <si>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</si>
  <si>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</si>
  <si>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</si>
  <si>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</si>
  <si>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</si>
  <si>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</si>
  <si>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</si>
  <si>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</si>
  <si>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</si>
  <si>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</si>
  <si>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</si>
  <si>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</si>
  <si>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</si>
  <si>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</si>
  <si>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</si>
  <si>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</si>
  <si>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</si>
  <si>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</si>
  <si>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</si>
  <si>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</si>
  <si>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</si>
  <si>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</si>
  <si>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</si>
  <si>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</si>
  <si>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</si>
  <si>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</si>
  <si>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</si>
  <si>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</si>
  <si>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</si>
  <si>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</si>
  <si>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</si>
  <si>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</si>
  <si>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</si>
  <si>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</si>
  <si>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</si>
  <si>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</si>
  <si>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</si>
  <si>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</si>
  <si>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</si>
  <si>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</si>
  <si>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</si>
  <si>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</si>
  <si>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</si>
  <si>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</si>
  <si>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</si>
  <si>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</si>
  <si>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</si>
  <si>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</si>
  <si>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</si>
  <si>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</si>
  <si>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</si>
  <si>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</si>
  <si>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</si>
  <si>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</si>
  <si>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</si>
  <si>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</si>
  <si>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</si>
  <si>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</si>
  <si>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</si>
  <si>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</si>
  <si>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</si>
  <si>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</si>
  <si>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</si>
  <si>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</si>
  <si>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</si>
  <si>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</si>
  <si>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</si>
  <si>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</si>
  <si>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</si>
  <si>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</si>
  <si>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</si>
  <si>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</si>
  <si>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</si>
  <si>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</si>
  <si>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</si>
  <si>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</si>
  <si>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</si>
  <si>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</si>
  <si>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</si>
  <si>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</si>
  <si>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</si>
  <si>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</si>
  <si>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</si>
  <si>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</si>
  <si>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</si>
  <si>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</si>
  <si>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</si>
  <si>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</si>
  <si>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</si>
  <si>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</si>
  <si>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</si>
  <si>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</si>
  <si>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</si>
  <si>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</si>
  <si>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</si>
  <si>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</si>
  <si>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</si>
  <si>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</si>
  <si>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</si>
  <si>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</si>
  <si>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</si>
  <si>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</si>
  <si>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</si>
  <si>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</si>
  <si>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</si>
  <si>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</si>
  <si>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</si>
  <si>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</si>
  <si>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</si>
  <si>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</si>
  <si>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</si>
  <si>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</si>
  <si>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</si>
  <si>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</si>
  <si>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</si>
  <si>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</si>
  <si>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</si>
  <si>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</si>
  <si>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</si>
  <si>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</si>
  <si>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</si>
  <si>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</si>
  <si>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</si>
  <si>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</si>
  <si>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</si>
  <si>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</si>
  <si>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</si>
  <si>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</si>
  <si>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</si>
  <si>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</si>
  <si>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</si>
  <si>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</si>
  <si>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</si>
  <si>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</si>
  <si>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</si>
  <si>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</si>
  <si>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</si>
  <si>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</si>
  <si>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</si>
  <si>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</si>
  <si>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</si>
  <si>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</si>
  <si>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</si>
  <si>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</si>
  <si>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</si>
  <si>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</si>
  <si>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</si>
  <si>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</si>
  <si>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</si>
  <si>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</si>
  <si>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</si>
  <si>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</si>
  <si>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</si>
  <si>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</si>
  <si>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</si>
  <si>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</si>
  <si>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</si>
  <si>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</si>
  <si>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</si>
  <si>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</si>
  <si>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</si>
  <si>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</si>
  <si>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</si>
  <si>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</si>
  <si>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</si>
  <si>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</si>
  <si>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</si>
  <si>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</si>
  <si>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</si>
  <si>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</si>
  <si>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</si>
  <si>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</si>
  <si>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</si>
  <si>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</si>
  <si>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</si>
  <si>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</si>
  <si>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</si>
  <si>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</si>
  <si>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</si>
  <si>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</si>
  <si>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</si>
  <si>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</si>
  <si>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</si>
  <si>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</si>
  <si>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</si>
  <si>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</si>
  <si>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</si>
  <si>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</si>
  <si>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</si>
  <si>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</si>
  <si>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</si>
  <si>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</si>
  <si>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</si>
  <si>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</si>
  <si>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</si>
  <si>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</si>
  <si>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</si>
  <si>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</si>
  <si>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</si>
  <si>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</si>
  <si>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</si>
  <si>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</si>
  <si>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</si>
  <si>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</si>
  <si>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</si>
  <si>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</si>
  <si>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</si>
  <si>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</si>
  <si>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</si>
  <si>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</si>
  <si>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</si>
  <si>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</si>
  <si>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</si>
  <si>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</si>
  <si>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</si>
  <si>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</si>
  <si>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</si>
  <si>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</si>
  <si>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</si>
  <si>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</si>
  <si>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</si>
  <si>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</si>
  <si>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</si>
  <si>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</si>
  <si>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</si>
  <si>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</si>
  <si>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</si>
  <si>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</si>
  <si>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</si>
  <si>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</si>
  <si>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</si>
  <si>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</si>
  <si>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</si>
  <si>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</si>
  <si>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</si>
  <si>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</si>
  <si>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</si>
  <si>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</si>
  <si>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</si>
  <si>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</si>
  <si>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</si>
  <si>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</si>
  <si>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</si>
  <si>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</si>
  <si>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</si>
  <si>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</si>
  <si>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</si>
  <si>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</si>
  <si>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</si>
  <si>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</si>
  <si>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</si>
  <si>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</si>
  <si>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</si>
  <si>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</si>
  <si>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</si>
  <si>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</si>
  <si>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</si>
  <si>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</si>
  <si>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</si>
  <si>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</si>
  <si>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</si>
  <si>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</si>
  <si>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</si>
  <si>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</si>
  <si>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</si>
  <si>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</si>
  <si>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</si>
  <si>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</si>
  <si>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</si>
  <si>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</si>
  <si>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</si>
  <si>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</si>
  <si>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</si>
  <si>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</si>
  <si>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</si>
  <si>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</si>
  <si>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</si>
  <si>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</si>
  <si>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</si>
  <si>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</si>
  <si>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</si>
  <si>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</si>
  <si>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</si>
  <si>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</si>
  <si>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</si>
  <si>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</si>
  <si>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</si>
  <si>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</si>
  <si>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</si>
  <si>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</si>
  <si>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</si>
  <si>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</si>
  <si>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</si>
  <si>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</si>
  <si>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</si>
  <si>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</si>
  <si>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</si>
  <si>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</si>
  <si>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</si>
  <si>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</si>
  <si>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</si>
  <si>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</si>
  <si>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</si>
  <si>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</si>
  <si>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</si>
  <si>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</si>
  <si>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</si>
  <si>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</si>
  <si>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</si>
  <si>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</si>
  <si>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</si>
  <si>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</si>
  <si>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</si>
  <si>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</si>
  <si>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</si>
  <si>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</si>
  <si>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</si>
  <si>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</si>
  <si>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</si>
  <si>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</si>
  <si>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</si>
  <si>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</si>
  <si>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</si>
  <si>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</si>
  <si>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</si>
  <si>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</si>
  <si>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</si>
  <si>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</si>
  <si>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</si>
  <si>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</si>
  <si>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</si>
  <si>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</si>
  <si>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</si>
  <si>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</si>
  <si>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</si>
  <si>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</si>
  <si>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</si>
  <si>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</si>
  <si>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</si>
  <si>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</si>
  <si>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</si>
  <si>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</si>
  <si>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</si>
  <si>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</si>
  <si>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</si>
  <si>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</si>
  <si>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</si>
  <si>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</si>
  <si>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</si>
  <si>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</si>
  <si>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</si>
  <si>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</si>
  <si>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</si>
  <si>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</si>
  <si>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</si>
  <si>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</si>
  <si>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</si>
  <si>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</si>
  <si>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</si>
  <si>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</si>
  <si>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</si>
  <si>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</si>
  <si>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</si>
  <si>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</si>
  <si>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</si>
  <si>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</si>
  <si>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</si>
  <si>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</si>
  <si>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</si>
  <si>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</si>
  <si>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</si>
  <si>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</si>
  <si>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</si>
  <si>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</si>
  <si>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</si>
  <si>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</si>
  <si>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</si>
  <si>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</si>
  <si>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</si>
  <si>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</si>
  <si>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</si>
  <si>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</si>
  <si>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</si>
  <si>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</si>
  <si>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</si>
  <si>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</si>
  <si>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</si>
  <si>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</si>
  <si>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</si>
  <si>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</si>
  <si>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</si>
  <si>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</si>
  <si>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</si>
  <si>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</si>
  <si>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</si>
  <si>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</si>
  <si>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</si>
  <si>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</si>
  <si>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</si>
  <si>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</si>
  <si>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</si>
  <si>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</si>
  <si>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</si>
  <si>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</si>
  <si>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</si>
  <si>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</si>
  <si>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</si>
  <si>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</si>
  <si>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</si>
  <si>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</si>
  <si>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</si>
  <si>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</si>
  <si>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</si>
  <si>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</si>
  <si>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</si>
  <si>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</si>
  <si>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</si>
  <si>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</si>
  <si>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</si>
  <si>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</si>
  <si>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</si>
  <si>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</si>
  <si>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</si>
  <si>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</si>
  <si>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</si>
  <si>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</si>
  <si>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</si>
  <si>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</si>
  <si>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</si>
  <si>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</si>
  <si>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</si>
  <si>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</si>
  <si>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</si>
  <si>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</si>
  <si>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</si>
  <si>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</si>
  <si>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</si>
  <si>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</si>
  <si>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</si>
  <si>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</si>
  <si>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</si>
  <si>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</si>
  <si>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</si>
  <si>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</si>
  <si>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</si>
  <si>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</si>
  <si>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</si>
  <si>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</si>
  <si>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</si>
  <si>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</si>
  <si>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</si>
  <si>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</si>
  <si>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</si>
  <si>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</si>
  <si>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</si>
  <si>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</si>
  <si>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</si>
  <si>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</si>
  <si>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</si>
  <si>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</si>
  <si>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</si>
  <si>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</si>
  <si>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</si>
  <si>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</si>
  <si>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</si>
  <si>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</si>
  <si>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</si>
  <si>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</si>
  <si>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</si>
  <si>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</si>
  <si>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</si>
  <si>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</si>
  <si>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</si>
  <si>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</si>
  <si>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</si>
  <si>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</si>
  <si>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</si>
  <si>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</si>
  <si>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</si>
  <si>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</si>
  <si>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</si>
  <si>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</si>
  <si>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</si>
  <si>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</si>
  <si>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</si>
  <si>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</si>
  <si>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</si>
  <si>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</si>
  <si>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</si>
  <si>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</si>
  <si>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</si>
  <si>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</si>
  <si>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</si>
  <si>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</si>
  <si>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</si>
  <si>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</si>
  <si>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</si>
  <si>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</si>
  <si>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</si>
  <si>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</si>
  <si>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</si>
  <si>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</si>
  <si>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</si>
  <si>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</si>
  <si>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</si>
  <si>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</si>
  <si>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</si>
  <si>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</si>
  <si>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</si>
  <si>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</si>
  <si>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</si>
  <si>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</si>
  <si>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</si>
  <si>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</si>
  <si>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</si>
  <si>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</si>
  <si>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</si>
  <si>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</si>
  <si>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</si>
  <si>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</si>
  <si>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</si>
  <si>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</si>
  <si>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</si>
  <si>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</si>
  <si>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</si>
  <si>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</si>
  <si>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</si>
  <si>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</si>
  <si>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</si>
  <si>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</si>
  <si>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</si>
  <si>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</si>
  <si>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</si>
  <si>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</si>
  <si>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</si>
  <si>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</si>
  <si>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</si>
  <si>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</si>
  <si>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</si>
  <si>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</si>
  <si>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</si>
  <si>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</si>
  <si>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</si>
  <si>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</si>
  <si>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</si>
  <si>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</si>
  <si>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</si>
  <si>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</si>
  <si>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</si>
  <si>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</si>
  <si>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</si>
  <si>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</si>
  <si>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</si>
  <si>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</si>
  <si>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</si>
  <si>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</si>
  <si>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</si>
  <si>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</si>
  <si>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</si>
  <si>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</si>
  <si>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</si>
  <si>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</si>
  <si>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</si>
  <si>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</si>
  <si>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</si>
  <si>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</si>
  <si>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</si>
  <si>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</si>
  <si>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</si>
  <si>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</si>
  <si>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</si>
  <si>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</si>
  <si>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</si>
  <si>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</si>
  <si>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</si>
  <si>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</si>
  <si>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</si>
  <si>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</si>
  <si>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</si>
  <si>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</si>
  <si>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</si>
  <si>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</si>
  <si>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</si>
  <si>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</si>
  <si>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</si>
  <si>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</si>
  <si>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</si>
  <si>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</si>
  <si>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</si>
  <si>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</si>
  <si>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</si>
  <si>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</si>
  <si>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</si>
  <si>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</si>
  <si>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</si>
  <si>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</si>
  <si>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</si>
  <si>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</si>
  <si>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</si>
  <si>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</si>
  <si>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</si>
  <si>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</si>
  <si>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</si>
  <si>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</si>
  <si>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</si>
  <si>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</si>
  <si>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</si>
  <si>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</si>
  <si>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</si>
  <si>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</si>
  <si>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</si>
  <si>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</si>
  <si>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</si>
  <si>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</si>
  <si>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</si>
  <si>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</si>
  <si>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</si>
  <si>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</si>
  <si>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</si>
  <si>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</si>
  <si>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</si>
  <si>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</si>
  <si>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</si>
  <si>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</si>
  <si>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</si>
  <si>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</si>
  <si>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</si>
  <si>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</si>
  <si>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</si>
  <si>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</si>
  <si>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</si>
  <si>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</si>
  <si>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</si>
  <si>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</si>
  <si>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</si>
  <si>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</si>
  <si>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</si>
  <si>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</si>
  <si>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</si>
  <si>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</si>
  <si>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</si>
  <si>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</si>
  <si>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</si>
  <si>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</si>
  <si>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</si>
  <si>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</si>
  <si>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</si>
  <si>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</si>
  <si>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</si>
  <si>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</si>
  <si>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</si>
  <si>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</si>
  <si>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</si>
  <si>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</si>
  <si>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</si>
  <si>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</si>
  <si>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</si>
  <si>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</si>
  <si>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</si>
  <si>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</si>
  <si>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</si>
  <si>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</si>
  <si>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</si>
  <si>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</si>
  <si>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</si>
  <si>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</si>
  <si>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</si>
  <si>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</si>
  <si>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</si>
  <si>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</si>
  <si>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</si>
  <si>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</si>
  <si>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</si>
  <si>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</si>
  <si>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</si>
  <si>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</si>
  <si>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</si>
  <si>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</si>
  <si>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</si>
  <si>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</si>
  <si>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</si>
  <si>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</si>
  <si>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</si>
  <si>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</si>
  <si>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</si>
  <si>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</si>
  <si>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</si>
  <si>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</si>
  <si>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</si>
  <si>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</si>
  <si>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</si>
  <si>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</si>
  <si>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</si>
  <si>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</si>
  <si>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</si>
  <si>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</si>
  <si>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</si>
  <si>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</si>
  <si>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</si>
  <si>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</si>
  <si>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</si>
  <si>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</si>
  <si>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</si>
  <si>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</si>
  <si>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</si>
  <si>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</si>
  <si>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</si>
  <si>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</si>
  <si>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</si>
  <si>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</si>
  <si>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</si>
  <si>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</si>
  <si>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</si>
  <si>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</si>
  <si>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</si>
  <si>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</si>
  <si>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</si>
  <si>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</si>
  <si>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</si>
  <si>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</si>
  <si>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</si>
  <si>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</si>
  <si>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</si>
  <si>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</si>
  <si>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</si>
  <si>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</si>
  <si>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</si>
  <si>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</si>
  <si>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</si>
  <si>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</si>
  <si>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</si>
  <si>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</si>
  <si>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</si>
  <si>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</si>
  <si>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</si>
  <si>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</si>
  <si>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</si>
  <si>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</si>
  <si>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</si>
  <si>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</si>
  <si>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</si>
  <si>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</si>
  <si>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</si>
  <si>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</si>
  <si>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</si>
  <si>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</si>
  <si>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</si>
  <si>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</si>
  <si>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</si>
  <si>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</si>
  <si>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</si>
  <si>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</si>
  <si>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</si>
  <si>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</si>
  <si>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</si>
  <si>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</si>
  <si>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</si>
  <si>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</si>
  <si>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</si>
  <si>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</si>
  <si>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</si>
  <si>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</si>
  <si>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</si>
  <si>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</si>
  <si>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</si>
  <si>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</si>
  <si>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</si>
  <si>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</si>
  <si>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</si>
  <si>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</si>
  <si>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</si>
  <si>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</si>
  <si>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</si>
  <si>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</si>
  <si>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</si>
  <si>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</si>
  <si>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</si>
  <si>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</si>
  <si>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</si>
  <si>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</si>
  <si>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</si>
  <si>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</si>
  <si>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</si>
  <si>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</si>
  <si>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</si>
  <si>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</si>
  <si>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</si>
  <si>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</si>
  <si>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</si>
  <si>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</si>
  <si>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</si>
  <si>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</si>
  <si>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</si>
  <si>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</si>
  <si>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</si>
  <si>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</si>
  <si>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</si>
  <si>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</si>
  <si>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</si>
  <si>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</si>
  <si>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</si>
  <si>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</si>
  <si>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</si>
  <si>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</si>
  <si>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</si>
  <si>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</si>
  <si>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</si>
  <si>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</si>
  <si>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</si>
  <si>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</si>
  <si>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</si>
  <si>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</si>
  <si>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</si>
  <si>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</si>
  <si>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</si>
  <si>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</si>
  <si>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</si>
  <si>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</si>
  <si>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</si>
  <si>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</si>
  <si>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</si>
  <si>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</si>
  <si>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</si>
  <si>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</si>
  <si>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</si>
  <si>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</si>
  <si>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</si>
  <si>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</si>
  <si>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</si>
  <si>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</si>
  <si>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</si>
  <si>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</si>
  <si>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</si>
  <si>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</si>
  <si>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</si>
  <si>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</si>
  <si>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</si>
  <si>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</si>
  <si>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</si>
  <si>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</si>
  <si>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</si>
  <si>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</si>
  <si>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</si>
  <si>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</si>
  <si>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</si>
  <si>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</si>
  <si>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</si>
  <si>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</si>
  <si>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</si>
  <si>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</si>
  <si>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</si>
  <si>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</si>
  <si>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</si>
  <si>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</si>
  <si>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</si>
  <si>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</si>
  <si>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</si>
  <si>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</si>
  <si>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</si>
  <si>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</si>
  <si>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</si>
  <si>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</si>
  <si>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</si>
  <si>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</si>
  <si>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</si>
  <si>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</si>
  <si>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</si>
  <si>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</si>
  <si>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</si>
  <si>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</si>
  <si>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</si>
  <si>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</si>
  <si>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</si>
  <si>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</si>
  <si>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</si>
  <si>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</si>
  <si>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</si>
  <si>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</si>
  <si>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</si>
  <si>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</si>
  <si>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</si>
  <si>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</si>
  <si>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</si>
  <si>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</si>
  <si>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</si>
  <si>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</si>
  <si>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</si>
  <si>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</si>
  <si>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</si>
  <si>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</si>
  <si>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</si>
  <si>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</si>
  <si>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</si>
  <si>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</si>
  <si>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</si>
  <si>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</si>
  <si>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</si>
  <si>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</si>
  <si>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</si>
  <si>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</si>
  <si>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</si>
  <si>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</si>
  <si>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</si>
  <si>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</si>
  <si>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</si>
  <si>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</si>
  <si>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</si>
  <si>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</si>
  <si>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</si>
  <si>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</si>
  <si>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</si>
  <si>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</si>
  <si>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</si>
  <si>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</si>
  <si>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</si>
  <si>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</si>
  <si>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</si>
  <si>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</si>
  <si>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</si>
  <si>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</si>
  <si>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</si>
  <si>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</si>
  <si>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</si>
  <si>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</si>
  <si>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</si>
  <si>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</si>
  <si>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</si>
  <si>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</si>
  <si>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</si>
  <si>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</si>
  <si>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</si>
  <si>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</si>
  <si>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</si>
  <si>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</si>
  <si>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</si>
  <si>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</si>
  <si>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</si>
  <si>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</si>
  <si>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</si>
  <si>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</si>
  <si>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</si>
  <si>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</si>
  <si>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</si>
  <si>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</si>
  <si>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</si>
  <si>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</si>
  <si>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</si>
  <si>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</si>
  <si>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</si>
  <si>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</si>
  <si>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</si>
  <si>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</si>
  <si>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</si>
  <si>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</si>
  <si>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</si>
  <si>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</si>
  <si>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</si>
  <si>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</si>
  <si>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</si>
  <si>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</si>
  <si>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</si>
  <si>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</si>
  <si>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</si>
  <si>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</si>
  <si>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</si>
  <si>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</si>
  <si>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</si>
  <si>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</si>
  <si>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</si>
  <si>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</si>
  <si>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</si>
  <si>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</si>
  <si>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</si>
  <si>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</si>
  <si>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</si>
  <si>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</si>
  <si>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</si>
  <si>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</si>
  <si>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</si>
  <si>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</si>
  <si>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</si>
  <si>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</si>
  <si>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</si>
  <si>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</si>
  <si>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</si>
  <si>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</si>
  <si>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</si>
  <si>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</si>
  <si>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</si>
  <si>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</si>
  <si>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</si>
  <si>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</si>
  <si>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</si>
  <si>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</si>
  <si>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</si>
  <si>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</si>
  <si>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</si>
  <si>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</si>
  <si>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</si>
  <si>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</si>
  <si>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</si>
  <si>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</si>
  <si>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</si>
  <si>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</si>
  <si>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</si>
  <si>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</si>
  <si>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</si>
  <si>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</si>
  <si>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</si>
  <si>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</si>
  <si>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</si>
  <si>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</si>
  <si>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</si>
  <si>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</si>
  <si>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</si>
  <si>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</si>
  <si>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</si>
  <si>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</si>
  <si>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</si>
  <si>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</si>
  <si>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</si>
  <si>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</si>
  <si>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</si>
  <si>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</si>
  <si>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</si>
  <si>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</si>
  <si>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</si>
  <si>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</si>
  <si>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</si>
  <si>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</si>
  <si>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</si>
  <si>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</si>
  <si>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</si>
  <si>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</si>
  <si>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</si>
  <si>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</si>
  <si>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</si>
  <si>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</si>
  <si>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</si>
  <si>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</si>
  <si>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</si>
  <si>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</si>
  <si>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</si>
  <si>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</si>
  <si>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</si>
  <si>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</si>
  <si>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</si>
  <si>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</si>
  <si>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</si>
  <si>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</si>
  <si>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</si>
  <si>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</si>
  <si>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</si>
  <si>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</si>
  <si>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</si>
  <si>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</si>
  <si>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</si>
  <si>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</si>
  <si>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</si>
  <si>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</si>
  <si>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</si>
  <si>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</si>
  <si>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</si>
  <si>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</si>
  <si>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</si>
  <si>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</si>
  <si>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</si>
  <si>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</si>
  <si>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</si>
  <si>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</si>
  <si>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</si>
  <si>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</si>
  <si>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</si>
  <si>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</si>
  <si>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</si>
  <si>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</si>
  <si>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</si>
  <si>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</si>
  <si>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</si>
  <si>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</si>
  <si>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</si>
  <si>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</si>
  <si>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</si>
  <si>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</si>
  <si>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</si>
  <si>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</si>
  <si>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</si>
  <si>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</si>
  <si>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</si>
  <si>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</si>
  <si>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</si>
  <si>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</si>
  <si>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</si>
  <si>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</si>
  <si>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</si>
  <si>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</si>
  <si>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</si>
  <si>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</si>
  <si>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</si>
  <si>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</si>
  <si>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</si>
  <si>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</si>
  <si>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</si>
  <si>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</si>
  <si>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</si>
  <si>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</si>
  <si>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</si>
  <si>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</si>
  <si>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</si>
  <si>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</si>
  <si>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</si>
  <si>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</si>
  <si>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</si>
  <si>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</si>
  <si>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</si>
  <si>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</si>
  <si>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</si>
  <si>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</si>
  <si>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</si>
  <si>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</si>
  <si>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</si>
  <si>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</si>
  <si>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</si>
  <si>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</si>
  <si>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</si>
  <si>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</si>
  <si>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</si>
  <si>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</si>
  <si>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</si>
  <si>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</si>
  <si>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</si>
  <si>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</si>
  <si>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</si>
  <si>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</si>
  <si>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</si>
  <si>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</si>
  <si>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</si>
  <si>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</si>
  <si>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</si>
  <si>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</si>
  <si>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</si>
  <si>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</si>
  <si>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</si>
  <si>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</si>
  <si>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</si>
  <si>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</si>
  <si>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</si>
  <si>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</si>
  <si>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</si>
  <si>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</si>
  <si>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</si>
  <si>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</si>
  <si>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</si>
  <si>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</si>
  <si>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</si>
  <si>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</si>
  <si>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</si>
  <si>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</si>
  <si>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</si>
  <si>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</si>
  <si>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</si>
  <si>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</si>
  <si>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</si>
  <si>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</si>
  <si>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</si>
  <si>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</si>
  <si>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</si>
  <si>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</si>
  <si>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</si>
  <si>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</si>
  <si>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</si>
  <si>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</si>
  <si>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</si>
  <si>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</si>
  <si>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</si>
  <si>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</si>
  <si>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</si>
  <si>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</si>
  <si>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</si>
  <si>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</si>
  <si>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</si>
  <si>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</si>
  <si>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</si>
  <si>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</si>
  <si>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</si>
  <si>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</si>
  <si>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</si>
  <si>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</si>
  <si>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</si>
  <si>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</si>
  <si>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</si>
  <si>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</si>
  <si>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</si>
  <si>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</si>
  <si>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</si>
  <si>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</si>
  <si>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</si>
  <si>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</si>
  <si>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</si>
  <si>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</si>
  <si>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</si>
  <si>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</si>
  <si>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</si>
  <si>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</si>
  <si>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</si>
  <si>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</si>
  <si>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</si>
  <si>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</si>
  <si>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</si>
  <si>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</si>
  <si>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</si>
  <si>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</si>
  <si>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</si>
  <si>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</si>
  <si>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</si>
  <si>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</si>
  <si>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</si>
  <si>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</si>
  <si>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</si>
  <si>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</si>
  <si>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</si>
  <si>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</si>
  <si>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</si>
  <si>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</si>
  <si>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</si>
  <si>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</si>
  <si>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</si>
  <si>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</si>
  <si>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</si>
  <si>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</si>
  <si>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</si>
  <si>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</si>
  <si>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</si>
  <si>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</si>
  <si>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</si>
  <si>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</si>
  <si>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</si>
  <si>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</si>
  <si>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</si>
  <si>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</si>
  <si>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</si>
  <si>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</si>
  <si>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</si>
  <si>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</si>
  <si>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</si>
  <si>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</si>
  <si>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</si>
  <si>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</si>
  <si>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</si>
  <si>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</si>
  <si>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</si>
  <si>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</si>
  <si>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</si>
  <si>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</si>
  <si>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</si>
  <si>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</si>
  <si>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</si>
  <si>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</si>
  <si>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</si>
  <si>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</si>
  <si>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</si>
  <si>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</si>
  <si>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</si>
  <si>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</si>
  <si>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</si>
  <si>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</si>
  <si>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</si>
  <si>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</si>
  <si>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</si>
  <si>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</si>
  <si>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</si>
  <si>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</si>
  <si>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</si>
  <si>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</si>
  <si>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</si>
  <si>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</si>
  <si>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</si>
  <si>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</si>
  <si>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</si>
  <si>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</si>
  <si>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</si>
  <si>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</si>
  <si>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</si>
  <si>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</si>
  <si>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</si>
  <si>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</si>
  <si>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</si>
  <si>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</si>
  <si>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</si>
  <si>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</si>
  <si>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</si>
  <si>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</si>
  <si>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</si>
  <si>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</si>
  <si>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</si>
  <si>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</si>
  <si>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</si>
  <si>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</si>
  <si>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</si>
  <si>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</si>
  <si>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</si>
  <si>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</si>
  <si>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</si>
  <si>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</si>
  <si>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</si>
  <si>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</si>
  <si>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</si>
  <si>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</si>
  <si>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</si>
  <si>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</si>
  <si>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</si>
  <si>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</si>
  <si>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</si>
  <si>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</si>
  <si>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</si>
  <si>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</si>
  <si>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</si>
  <si>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</si>
  <si>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</si>
  <si>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</si>
  <si>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</si>
  <si>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</si>
  <si>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</si>
  <si>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</si>
  <si>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</si>
  <si>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</si>
  <si>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</si>
  <si>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</si>
  <si>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</si>
  <si>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</si>
  <si>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</si>
  <si>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</si>
  <si>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</si>
  <si>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</si>
  <si>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</si>
  <si>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</si>
  <si>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</si>
  <si>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</si>
  <si>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</si>
  <si>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</si>
  <si>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</si>
  <si>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</si>
  <si>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</si>
  <si>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</si>
  <si>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</si>
  <si>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</si>
  <si>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</si>
  <si>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</si>
  <si>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</si>
  <si>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</si>
  <si>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</si>
  <si>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</si>
  <si>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</si>
  <si>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</si>
  <si>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</si>
  <si>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</si>
  <si>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</si>
  <si>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</si>
  <si>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</si>
  <si>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</si>
  <si>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</si>
  <si>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</si>
  <si>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</si>
  <si>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</si>
  <si>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</si>
  <si>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</si>
  <si>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</si>
  <si>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</si>
  <si>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</si>
  <si>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</si>
  <si>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</si>
  <si>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</si>
  <si>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</si>
  <si>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</si>
  <si>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</si>
  <si>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</si>
  <si>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</si>
  <si>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</si>
  <si>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</si>
  <si>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</si>
  <si>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</si>
  <si>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</si>
  <si>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</si>
  <si>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</si>
  <si>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</si>
  <si>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</si>
  <si>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</si>
  <si>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</si>
  <si>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</si>
  <si>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</si>
  <si>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</si>
  <si>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</si>
  <si>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</si>
  <si>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</si>
  <si>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</si>
  <si>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</si>
  <si>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</si>
  <si>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</si>
  <si>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</si>
  <si>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</si>
  <si>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</si>
  <si>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</si>
  <si>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</si>
  <si>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</si>
  <si>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</si>
  <si>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</si>
  <si>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</si>
  <si>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</si>
  <si>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</si>
  <si>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</si>
  <si>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</si>
  <si>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</si>
  <si>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</si>
  <si>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</si>
  <si>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</si>
  <si>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</si>
  <si>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</si>
  <si>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</si>
  <si>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</si>
  <si>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</si>
  <si>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</si>
  <si>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</si>
  <si>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</si>
  <si>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</si>
  <si>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</si>
  <si>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</si>
  <si>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</si>
  <si>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</si>
  <si>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</si>
  <si>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</si>
  <si>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</si>
  <si>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</si>
  <si>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</si>
  <si>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</si>
  <si>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</si>
  <si>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</si>
  <si>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</si>
  <si>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</si>
  <si>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</si>
  <si>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</si>
  <si>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</si>
  <si>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</si>
  <si>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</si>
  <si>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</si>
  <si>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</si>
  <si>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</si>
  <si>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</si>
  <si>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</si>
  <si>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</si>
  <si>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</si>
  <si>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</si>
  <si>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</si>
  <si>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</si>
  <si>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</si>
  <si>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</si>
  <si>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</si>
  <si>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</si>
  <si>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</si>
  <si>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</si>
  <si>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</si>
  <si>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</si>
  <si>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</si>
  <si>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</si>
  <si>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</si>
  <si>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</si>
  <si>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</si>
  <si>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</si>
  <si>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</si>
  <si>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</si>
  <si>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</si>
  <si>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</si>
  <si>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</si>
  <si>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</si>
  <si>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</si>
  <si>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</si>
  <si>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</si>
  <si>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</si>
  <si>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</si>
  <si>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</si>
  <si>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</si>
  <si>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</si>
  <si>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</si>
  <si>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</si>
  <si>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</si>
  <si>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</si>
  <si>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</si>
  <si>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</si>
  <si>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</si>
  <si>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</si>
  <si>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</si>
  <si>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</si>
  <si>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</si>
  <si>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</si>
  <si>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</si>
  <si>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</si>
  <si>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</si>
  <si>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</si>
  <si>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</si>
  <si>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</si>
  <si>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</si>
  <si>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</si>
  <si>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</si>
  <si>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</si>
  <si>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</si>
  <si>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</si>
  <si>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</si>
  <si>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</si>
  <si>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</si>
  <si>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</si>
  <si>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</si>
  <si>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</si>
  <si>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</si>
  <si>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</si>
  <si>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</si>
  <si>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</si>
  <si>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</si>
  <si>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</si>
  <si>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</si>
  <si>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</si>
  <si>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</si>
  <si>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</si>
  <si>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</si>
  <si>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</si>
  <si>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</si>
  <si>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</si>
  <si>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</si>
  <si>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</si>
  <si>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</si>
  <si>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</si>
  <si>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</si>
  <si>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</si>
  <si>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</si>
  <si>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</si>
  <si>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</si>
  <si>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</si>
  <si>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</si>
  <si>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</si>
  <si>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</si>
  <si>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</si>
  <si>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</si>
  <si>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</si>
  <si>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</si>
  <si>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</si>
  <si>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</si>
  <si>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</si>
  <si>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</si>
  <si>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</si>
  <si>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</si>
  <si>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</si>
  <si>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</si>
  <si>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</si>
  <si>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</si>
  <si>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</si>
  <si>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</si>
  <si>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</si>
  <si>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</si>
  <si>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</si>
  <si>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</si>
  <si>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</si>
  <si>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</si>
  <si>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</si>
  <si>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</si>
  <si>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</si>
  <si>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</si>
  <si>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</si>
  <si>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</si>
  <si>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</si>
  <si>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</si>
  <si>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</si>
  <si>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</si>
  <si>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</si>
  <si>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</si>
  <si>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</si>
  <si>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</si>
  <si>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</si>
  <si>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</si>
  <si>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</si>
  <si>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</si>
  <si>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</si>
  <si>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</si>
  <si>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</si>
  <si>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</si>
  <si>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</si>
  <si>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</si>
  <si>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</si>
  <si>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</si>
  <si>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</si>
  <si>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</si>
  <si>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</si>
  <si>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</si>
  <si>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</si>
  <si>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</si>
  <si>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</si>
  <si>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</si>
  <si>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</si>
  <si>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</si>
  <si>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</si>
  <si>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</si>
  <si>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</si>
  <si>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</si>
  <si>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</si>
  <si>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</si>
  <si>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</si>
  <si>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</si>
  <si>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</si>
  <si>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</si>
  <si>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</si>
  <si>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</si>
  <si>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</si>
  <si>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</si>
  <si>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</si>
  <si>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</si>
  <si>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</si>
  <si>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</si>
  <si>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</si>
  <si>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</si>
  <si>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</si>
  <si>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</si>
  <si>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</si>
  <si>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</si>
  <si>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</si>
  <si>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</si>
  <si>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</si>
  <si>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</si>
  <si>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</si>
  <si>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</si>
  <si>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</si>
  <si>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</si>
  <si>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</si>
  <si>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</si>
  <si>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</si>
  <si>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</si>
  <si>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</si>
  <si>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</si>
  <si>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</si>
  <si>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</si>
  <si>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</si>
  <si>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</si>
  <si>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</si>
  <si>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</si>
  <si>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</si>
  <si>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</si>
  <si>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</si>
  <si>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</si>
  <si>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</si>
  <si>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</si>
  <si>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</si>
  <si>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</si>
  <si>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</si>
  <si>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</si>
  <si>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</si>
  <si>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</si>
  <si>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</si>
  <si>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</si>
  <si>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</si>
  <si>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</si>
  <si>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</si>
  <si>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</si>
  <si>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</si>
  <si>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</si>
  <si>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</si>
  <si>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</si>
  <si>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</si>
  <si>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</si>
  <si>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</si>
  <si>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</si>
  <si>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</si>
  <si>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</si>
  <si>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</si>
  <si>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</si>
  <si>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</si>
  <si>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</si>
  <si>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</si>
  <si>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</si>
  <si>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</si>
  <si>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</si>
  <si>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</si>
  <si>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</si>
  <si>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</si>
  <si>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</si>
  <si>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</si>
  <si>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</si>
  <si>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</si>
  <si>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</si>
  <si>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</si>
  <si>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</si>
  <si>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</si>
  <si>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</si>
  <si>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</si>
  <si>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</si>
  <si>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</si>
  <si>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</si>
  <si>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</si>
  <si>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</si>
  <si>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</si>
  <si>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</si>
  <si>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</si>
  <si>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</si>
  <si>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</si>
  <si>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</si>
  <si>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</si>
  <si>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</si>
  <si>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</si>
  <si>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</si>
  <si>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</si>
  <si>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</si>
  <si>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</si>
  <si>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</si>
  <si>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</si>
  <si>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</si>
  <si>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</si>
  <si>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</si>
  <si>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</si>
  <si>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</si>
  <si>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</si>
  <si>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</si>
  <si>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</si>
  <si>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</si>
  <si>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</si>
  <si>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</si>
  <si>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</si>
  <si>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</si>
  <si>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</si>
  <si>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</si>
  <si>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</si>
  <si>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</si>
  <si>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</si>
  <si>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</si>
  <si>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</si>
  <si>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</si>
  <si>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</si>
  <si>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</si>
  <si>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</si>
  <si>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</si>
  <si>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</si>
  <si>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</si>
  <si>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</si>
  <si>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</si>
  <si>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</si>
  <si>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</si>
  <si>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</si>
  <si>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</si>
  <si>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</si>
  <si>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</si>
  <si>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</si>
  <si>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</si>
  <si>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</si>
  <si>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</si>
  <si>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</si>
  <si>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</si>
  <si>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</si>
  <si>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</si>
  <si>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</si>
  <si>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</si>
  <si>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</si>
  <si>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</si>
  <si>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</si>
  <si>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</si>
  <si>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</si>
  <si>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</si>
  <si>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</si>
  <si>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</si>
  <si>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</si>
  <si>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</si>
  <si>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</si>
  <si>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</si>
  <si>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</si>
  <si>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</si>
  <si>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</si>
  <si>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</si>
  <si>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</si>
  <si>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</si>
  <si>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</si>
  <si>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</si>
  <si>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</si>
  <si>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</si>
  <si>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</si>
  <si>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</si>
  <si>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</si>
  <si>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</si>
  <si>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</si>
  <si>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</si>
  <si>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</si>
  <si>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</si>
  <si>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</si>
  <si>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</si>
  <si>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</si>
  <si>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</si>
  <si>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</si>
  <si>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</si>
  <si>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</si>
  <si>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</si>
  <si>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</si>
  <si>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</si>
  <si>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</si>
  <si>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</si>
  <si>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</si>
  <si>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</si>
  <si>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</si>
  <si>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</si>
  <si>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</si>
  <si>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</si>
  <si>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</si>
  <si>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</si>
  <si>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</si>
  <si>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</si>
  <si>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</si>
  <si>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</si>
  <si>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</si>
  <si>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</si>
  <si>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</si>
  <si>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</si>
  <si>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</si>
  <si>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</si>
  <si>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</si>
  <si>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</si>
  <si>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</si>
  <si>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</si>
  <si>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</si>
  <si>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</si>
  <si>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</si>
  <si>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</si>
  <si>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</si>
  <si>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</si>
  <si>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</si>
  <si>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</si>
  <si>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</si>
  <si>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</si>
  <si>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</si>
  <si>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</si>
  <si>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</si>
  <si>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</si>
  <si>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</si>
  <si>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</si>
  <si>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</si>
  <si>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</si>
  <si>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</si>
  <si>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</si>
  <si>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</si>
  <si>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</si>
  <si>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</si>
  <si>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</si>
  <si>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</si>
  <si>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</si>
  <si>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</si>
  <si>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</si>
  <si>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</si>
  <si>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</si>
  <si>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</si>
  <si>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</si>
  <si>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</si>
  <si>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</si>
  <si>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</si>
  <si>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</si>
  <si>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</si>
  <si>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</si>
  <si>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</si>
  <si>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</si>
  <si>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</si>
  <si>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</si>
  <si>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</si>
  <si>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</si>
  <si>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</si>
  <si>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</si>
  <si>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</si>
  <si>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</si>
  <si>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</si>
  <si>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</si>
  <si>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</si>
  <si>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</si>
  <si>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</si>
  <si>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</si>
  <si>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</si>
  <si>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</si>
  <si>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</si>
  <si>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</si>
  <si>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</si>
  <si>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</si>
  <si>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</si>
  <si>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</si>
  <si>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</si>
  <si>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</si>
  <si>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</si>
  <si>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</si>
  <si>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</si>
  <si>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</si>
  <si>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</si>
  <si>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</si>
  <si>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</si>
  <si>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</si>
  <si>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</si>
  <si>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</si>
  <si>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</si>
  <si>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</si>
  <si>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</si>
  <si>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</si>
  <si>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</si>
  <si>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</si>
  <si>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</si>
  <si>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</si>
  <si>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</si>
  <si>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</si>
  <si>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</si>
  <si>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</si>
  <si>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</si>
  <si>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</si>
  <si>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</si>
  <si>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</si>
  <si>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</si>
  <si>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</si>
  <si>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</si>
  <si>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</si>
  <si>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</si>
  <si>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</si>
  <si>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</si>
  <si>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</si>
  <si>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</si>
  <si>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</si>
  <si>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</si>
  <si>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</si>
  <si>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</si>
  <si>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</si>
  <si>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</si>
  <si>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</si>
  <si>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</si>
  <si>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</si>
  <si>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</si>
  <si>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</si>
  <si>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</si>
  <si>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</si>
  <si>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</si>
  <si>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</si>
  <si>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</si>
  <si>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</si>
  <si>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</si>
  <si>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</si>
  <si>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</si>
  <si>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</si>
  <si>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</si>
  <si>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</si>
  <si>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</si>
  <si>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</si>
  <si>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</si>
  <si>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</si>
  <si>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</si>
  <si>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</si>
  <si>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</si>
  <si>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</si>
  <si>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</si>
  <si>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</si>
  <si>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</si>
  <si>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</si>
  <si>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</si>
  <si>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</si>
  <si>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</si>
  <si>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</si>
  <si>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</si>
  <si>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</si>
  <si>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</si>
  <si>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</si>
  <si>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</si>
  <si>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</si>
  <si>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</si>
  <si>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</si>
  <si>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</si>
  <si>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</si>
  <si>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</si>
  <si>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</si>
  <si>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</si>
  <si>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</si>
  <si>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</si>
  <si>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</si>
  <si>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</si>
  <si>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</si>
  <si>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</si>
  <si>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</si>
  <si>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</si>
  <si>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</si>
  <si>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</si>
  <si>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</si>
  <si>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</si>
  <si>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</si>
  <si>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</si>
  <si>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</si>
  <si>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</si>
  <si>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</si>
  <si>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</si>
  <si>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</si>
  <si>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</si>
  <si>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</si>
  <si>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</si>
  <si>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</si>
  <si>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</si>
  <si>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</si>
  <si>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</si>
  <si>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</si>
  <si>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</si>
  <si>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</si>
  <si>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</si>
  <si>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</si>
  <si>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</si>
  <si>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</si>
  <si>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</si>
  <si>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</si>
  <si>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</si>
  <si>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</si>
  <si>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</si>
  <si>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</si>
  <si>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</si>
  <si>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</si>
  <si>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</si>
  <si>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</si>
  <si>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</si>
  <si>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</si>
  <si>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</si>
  <si>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</si>
  <si>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</si>
  <si>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</si>
  <si>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</si>
  <si>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</si>
  <si>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</si>
  <si>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</si>
  <si>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</si>
  <si>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</si>
  <si>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</si>
  <si>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</si>
  <si>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</si>
  <si>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</si>
  <si>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</si>
  <si>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</si>
  <si>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</si>
  <si>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</si>
  <si>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</si>
  <si>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</si>
  <si>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</si>
  <si>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</si>
  <si>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</si>
  <si>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</si>
  <si>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</si>
  <si>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</si>
  <si>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</si>
  <si>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</si>
  <si>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</si>
  <si>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</si>
  <si>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</si>
  <si>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</si>
  <si>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</si>
  <si>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</si>
  <si>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</si>
  <si>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</si>
  <si>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</si>
  <si>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</si>
  <si>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</si>
  <si>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</si>
  <si>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</si>
  <si>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</si>
  <si>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</si>
  <si>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</si>
  <si>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</si>
  <si>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</si>
  <si>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</si>
  <si>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</si>
  <si>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</si>
  <si>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</si>
  <si>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</si>
  <si>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</si>
  <si>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</si>
  <si>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</si>
  <si>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</si>
  <si>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</si>
  <si>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</si>
  <si>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</si>
  <si>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</si>
  <si>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</si>
  <si>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</si>
  <si>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</si>
  <si>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</si>
  <si>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</si>
  <si>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</si>
  <si>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</si>
  <si>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</si>
  <si>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</si>
  <si>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</si>
  <si>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</si>
  <si>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</si>
  <si>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</si>
  <si>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</si>
  <si>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</si>
  <si>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</si>
  <si>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</si>
  <si>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</si>
  <si>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</si>
  <si>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</si>
  <si>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</si>
  <si>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</si>
  <si>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</si>
  <si>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</si>
  <si>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</si>
  <si>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</si>
  <si>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</si>
  <si>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</si>
  <si>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</si>
  <si>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</si>
  <si>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</si>
  <si>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</si>
  <si>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</si>
  <si>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</si>
  <si>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</si>
  <si>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</si>
  <si>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</si>
  <si>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</si>
  <si>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</si>
  <si>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</si>
  <si>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</si>
  <si>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</si>
  <si>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</si>
  <si>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</si>
  <si>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</si>
  <si>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</si>
  <si>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</si>
  <si>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</si>
  <si>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</si>
  <si>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</si>
  <si>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</si>
  <si>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</si>
  <si>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</si>
  <si>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</si>
  <si>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</si>
  <si>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</si>
  <si>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</si>
  <si>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</si>
  <si>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</si>
  <si>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</si>
  <si>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</si>
  <si>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</si>
  <si>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</si>
  <si>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</si>
  <si>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</si>
  <si>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</si>
  <si>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</si>
  <si>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</si>
  <si>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</si>
  <si>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</si>
  <si>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</si>
  <si>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</si>
  <si>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</si>
  <si>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</si>
  <si>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</si>
  <si>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</si>
  <si>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</si>
  <si>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</si>
  <si>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</si>
  <si>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</si>
  <si>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</si>
  <si>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</si>
  <si>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</si>
  <si>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</si>
  <si>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</si>
  <si>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</si>
  <si>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</si>
  <si>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</si>
  <si>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</si>
  <si>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</si>
  <si>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</si>
  <si>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</si>
  <si>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</si>
  <si>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</si>
  <si>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</si>
  <si>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</si>
  <si>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</si>
  <si>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</si>
  <si>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</si>
  <si>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</si>
  <si>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</si>
  <si>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</si>
  <si>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</si>
  <si>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</si>
  <si>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</si>
  <si>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</si>
  <si>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</si>
  <si>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</si>
  <si>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</si>
  <si>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</si>
  <si>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</si>
  <si>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</si>
  <si>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</si>
  <si>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</si>
  <si>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</si>
  <si>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</si>
  <si>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</si>
  <si>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</si>
  <si>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</si>
  <si>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</si>
  <si>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</si>
  <si>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</si>
  <si>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</si>
  <si>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</si>
  <si>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</si>
  <si>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</si>
  <si>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</si>
  <si>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</si>
  <si>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</si>
  <si>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</si>
  <si>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</si>
  <si>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</si>
  <si>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</si>
  <si>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</si>
  <si>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</si>
  <si>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</si>
  <si>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</si>
  <si>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</si>
  <si>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</si>
  <si>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</si>
  <si>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</si>
  <si>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</si>
  <si>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</si>
  <si>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</si>
  <si>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</si>
  <si>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</si>
  <si>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</si>
  <si>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</si>
  <si>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</si>
  <si>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</si>
  <si>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</si>
  <si>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</si>
  <si>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</si>
  <si>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</si>
  <si>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</si>
  <si>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</si>
  <si>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</si>
  <si>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</si>
  <si>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</si>
  <si>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</si>
  <si>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</si>
  <si>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</si>
  <si>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</si>
  <si>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</si>
  <si>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</si>
  <si>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</si>
  <si>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</si>
  <si>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</si>
  <si>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</si>
  <si>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</si>
  <si>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</si>
  <si>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</si>
  <si>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</si>
  <si>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</si>
  <si>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</si>
  <si>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</si>
  <si>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</si>
  <si>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</si>
  <si>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</si>
  <si>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</si>
  <si>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</si>
  <si>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</si>
  <si>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</si>
  <si>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</si>
  <si>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</si>
  <si>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</si>
  <si>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</si>
  <si>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</si>
  <si>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</si>
  <si>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</si>
  <si>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</si>
  <si>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</si>
  <si>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</si>
  <si>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</si>
  <si>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</si>
  <si>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</si>
  <si>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</si>
  <si>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</si>
  <si>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</si>
  <si>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</si>
  <si>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</si>
  <si>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</si>
  <si>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</si>
  <si>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</si>
  <si>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</si>
  <si>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</si>
  <si>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</si>
  <si>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</si>
  <si>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</si>
  <si>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</si>
  <si>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</si>
  <si>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</si>
  <si>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</si>
  <si>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</si>
  <si>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</si>
  <si>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</si>
  <si>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</si>
  <si>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</si>
  <si>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</si>
  <si>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</si>
  <si>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</si>
  <si>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</si>
  <si>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</si>
  <si>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</si>
  <si>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</si>
  <si>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</si>
  <si>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</si>
  <si>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</si>
  <si>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</si>
  <si>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</si>
  <si>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</si>
  <si>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</si>
  <si>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</si>
  <si>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</si>
  <si>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</si>
  <si>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</si>
  <si>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</si>
  <si>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</si>
  <si>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</si>
  <si>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</si>
  <si>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</si>
  <si>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</si>
  <si>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</si>
  <si>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</si>
  <si>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</si>
  <si>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</si>
  <si>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</si>
  <si>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</si>
  <si>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</si>
  <si>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</si>
  <si>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</si>
  <si>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</si>
  <si>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</si>
  <si>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</si>
  <si>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</si>
  <si>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</si>
  <si>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</si>
  <si>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</si>
  <si>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</si>
  <si>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</si>
  <si>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</si>
  <si>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</si>
  <si>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</si>
  <si>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</si>
  <si>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</si>
  <si>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</si>
  <si>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</si>
  <si>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</si>
  <si>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</si>
  <si>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</si>
  <si>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</si>
  <si>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</si>
  <si>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</si>
  <si>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</si>
  <si>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</si>
  <si>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</si>
  <si>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</si>
  <si>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</si>
  <si>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</si>
  <si>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</si>
  <si>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</si>
  <si>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</si>
  <si>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</si>
  <si>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</si>
  <si>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</si>
  <si>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</si>
  <si>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</si>
  <si>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</si>
  <si>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</si>
  <si>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</si>
  <si>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</si>
  <si>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</si>
  <si>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</si>
  <si>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</si>
  <si>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</si>
  <si>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</si>
  <si>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</si>
  <si>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</si>
  <si>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</si>
  <si>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</si>
  <si>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</si>
  <si>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</si>
  <si>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</si>
  <si>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</si>
  <si>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</si>
  <si>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</si>
  <si>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</si>
  <si>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</si>
  <si>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</si>
  <si>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</si>
  <si>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</si>
  <si>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</si>
  <si>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</si>
  <si>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</si>
  <si>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</si>
  <si>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</si>
  <si>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</si>
  <si>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</si>
  <si>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</si>
  <si>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</si>
  <si>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</si>
  <si>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</si>
  <si>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</si>
  <si>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</si>
  <si>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</si>
  <si>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</si>
  <si>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</si>
  <si>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</si>
  <si>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</si>
  <si>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</si>
  <si>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</si>
  <si>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</si>
  <si>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</si>
  <si>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</si>
  <si>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</si>
  <si>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</si>
  <si>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</si>
  <si>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</si>
  <si>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</si>
  <si>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</si>
  <si>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</si>
  <si>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</si>
  <si>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</si>
  <si>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</si>
  <si>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</si>
  <si>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</si>
  <si>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</si>
  <si>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</si>
  <si>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</si>
  <si>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</si>
  <si>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</si>
  <si>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</si>
  <si>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</si>
  <si>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</si>
  <si>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</si>
  <si>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</si>
  <si>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</si>
  <si>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</si>
  <si>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</si>
  <si>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</si>
  <si>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</si>
  <si>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</si>
  <si>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</si>
  <si>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</si>
  <si>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</si>
  <si>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</si>
  <si>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</si>
  <si>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</si>
  <si>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</si>
  <si>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</si>
  <si>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</si>
  <si>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</si>
  <si>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</si>
  <si>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</si>
  <si>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</si>
  <si>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</si>
  <si>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</si>
  <si>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</si>
  <si>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</si>
  <si>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</si>
  <si>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</si>
  <si>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</si>
  <si>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</si>
  <si>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</si>
  <si>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</si>
  <si>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</si>
  <si>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</si>
  <si>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</si>
  <si>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</si>
  <si>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</si>
  <si>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</si>
  <si>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</si>
  <si>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</si>
  <si>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</si>
  <si>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</si>
  <si>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</si>
  <si>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</si>
  <si>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</si>
  <si>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</si>
  <si>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</si>
  <si>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</si>
  <si>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</si>
  <si>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</si>
  <si>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</si>
  <si>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</si>
  <si>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</si>
  <si>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</si>
  <si>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</si>
  <si>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</si>
  <si>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</si>
  <si>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</si>
  <si>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</si>
  <si>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</si>
  <si>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</si>
  <si>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</si>
  <si>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</si>
  <si>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</si>
  <si>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</si>
  <si>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</si>
  <si>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</si>
  <si>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</si>
  <si>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</si>
  <si>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</si>
  <si>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</si>
  <si>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</si>
  <si>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</si>
  <si>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</si>
  <si>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</si>
  <si>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</si>
  <si>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</si>
  <si>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</si>
  <si>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</si>
  <si>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</si>
  <si>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</si>
  <si>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</si>
  <si>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</si>
  <si>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</si>
  <si>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</si>
  <si>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</si>
  <si>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</si>
  <si>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</si>
  <si>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</si>
  <si>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</si>
  <si>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</si>
  <si>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</si>
  <si>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</si>
  <si>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</si>
  <si>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</si>
  <si>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</si>
  <si>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</si>
  <si>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</si>
  <si>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</si>
  <si>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</si>
  <si>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</si>
  <si>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</si>
  <si>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</si>
  <si>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</si>
  <si>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</si>
  <si>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</si>
  <si>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</si>
  <si>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</si>
  <si>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</si>
  <si>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</si>
  <si>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</si>
  <si>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</si>
  <si>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</si>
  <si>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</si>
  <si>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</si>
  <si>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</si>
  <si>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</si>
  <si>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</si>
  <si>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</si>
  <si>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</si>
  <si>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</si>
  <si>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</si>
  <si>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</si>
  <si>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</si>
  <si>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</si>
  <si>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</si>
  <si>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</si>
  <si>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</si>
  <si>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</si>
  <si>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</si>
  <si>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</si>
  <si>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</si>
  <si>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</si>
  <si>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</si>
  <si>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</si>
  <si>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</si>
  <si>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</si>
  <si>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</si>
  <si>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</si>
  <si>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</si>
  <si>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</si>
  <si>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</si>
  <si>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</si>
  <si>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</si>
  <si>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</si>
  <si>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</si>
  <si>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</si>
  <si>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</si>
  <si>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</si>
  <si>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</si>
  <si>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</si>
  <si>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</si>
  <si>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</si>
  <si>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</si>
  <si>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</si>
  <si>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</si>
  <si>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</si>
  <si>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</si>
  <si>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</si>
  <si>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</si>
  <si>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</si>
  <si>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</si>
  <si>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</si>
  <si>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</si>
  <si>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</si>
  <si>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</si>
  <si>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</si>
  <si>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</si>
  <si>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</si>
  <si>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</si>
  <si>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</si>
  <si>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</si>
  <si>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</si>
  <si>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</si>
  <si>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</si>
  <si>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</si>
  <si>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</si>
  <si>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</si>
  <si>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</si>
  <si>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</si>
  <si>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</si>
  <si>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</si>
  <si>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</si>
  <si>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</si>
  <si>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</si>
  <si>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</si>
  <si>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</si>
  <si>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</si>
  <si>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</si>
  <si>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</si>
  <si>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</si>
  <si>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</si>
  <si>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</si>
  <si>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</si>
  <si>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</si>
  <si>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</si>
  <si>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</si>
  <si>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</si>
  <si>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</si>
  <si>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</si>
  <si>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</si>
  <si>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</si>
  <si>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</si>
  <si>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</si>
  <si>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</si>
  <si>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</si>
  <si>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</si>
  <si>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</si>
  <si>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</si>
  <si>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</si>
  <si>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</si>
  <si>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</si>
  <si>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</si>
  <si>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</si>
  <si>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</si>
  <si>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</si>
  <si>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</si>
  <si>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</si>
  <si>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</si>
  <si>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</si>
  <si>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</si>
  <si>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</si>
  <si>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</si>
  <si>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</si>
  <si>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</si>
  <si>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</si>
  <si>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</si>
  <si>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</si>
  <si>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</si>
  <si>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</si>
  <si>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</si>
  <si>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</si>
  <si>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</si>
  <si>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</si>
  <si>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</si>
  <si>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</si>
  <si>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</si>
  <si>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</si>
  <si>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</si>
  <si>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</si>
  <si>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</si>
  <si>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</si>
  <si>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</si>
  <si>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</si>
  <si>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</si>
  <si>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</si>
  <si>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</si>
  <si>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</si>
  <si>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</si>
  <si>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</si>
  <si>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</si>
  <si>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</si>
  <si>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</si>
  <si>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</si>
  <si>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</si>
  <si>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</si>
  <si>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</si>
  <si>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</si>
  <si>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</si>
  <si>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</si>
  <si>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</si>
  <si>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</si>
  <si>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</si>
  <si>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</si>
  <si>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</si>
  <si>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</si>
  <si>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</si>
  <si>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</si>
  <si>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</si>
  <si>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</si>
  <si>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</si>
  <si>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</si>
  <si>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</si>
  <si>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</si>
  <si>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</si>
  <si>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</si>
  <si>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</si>
  <si>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</si>
  <si>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</si>
  <si>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</si>
  <si>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</si>
  <si>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</si>
  <si>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</si>
  <si>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</si>
  <si>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</si>
  <si>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</si>
  <si>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</si>
  <si>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</si>
  <si>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</si>
  <si>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</si>
  <si>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</si>
  <si>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</si>
  <si>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</si>
  <si>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</si>
  <si>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</si>
  <si>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</si>
  <si>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</si>
  <si>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</si>
  <si>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</si>
  <si>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</si>
  <si>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</si>
  <si>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</si>
  <si>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</si>
  <si>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</si>
  <si>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</si>
  <si>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</si>
  <si>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</si>
  <si>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</si>
  <si>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</si>
  <si>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</si>
  <si>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</si>
  <si>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</si>
  <si>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</si>
  <si>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</si>
  <si>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</si>
  <si>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</si>
  <si>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</si>
  <si>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</si>
  <si>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</si>
  <si>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</si>
  <si>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</si>
  <si>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</si>
  <si>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</si>
  <si>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</si>
  <si>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</si>
  <si>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</si>
  <si>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</si>
  <si>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</si>
  <si>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</si>
  <si>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</si>
  <si>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</si>
  <si>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</si>
  <si>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</si>
  <si>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</si>
  <si>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</si>
  <si>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</si>
  <si>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</si>
  <si>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</si>
  <si>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</si>
  <si>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</si>
  <si>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</si>
  <si>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</si>
  <si>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</si>
  <si>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</si>
  <si>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</si>
  <si>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</si>
  <si>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</si>
  <si>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</si>
  <si>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</si>
  <si>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</si>
  <si>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</si>
  <si>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</si>
  <si>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</si>
  <si>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</si>
  <si>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</si>
  <si>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</si>
  <si>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</si>
  <si>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</si>
  <si>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</si>
  <si>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</si>
  <si>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</si>
  <si>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</si>
  <si>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</si>
  <si>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</si>
  <si>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</si>
  <si>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</si>
  <si>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</si>
  <si>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</si>
  <si>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</si>
  <si>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</si>
  <si>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</si>
  <si>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</si>
  <si>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</si>
  <si>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</si>
  <si>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</si>
  <si>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</si>
  <si>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</si>
  <si>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</si>
  <si>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</si>
  <si>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</si>
  <si>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</si>
  <si>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</si>
  <si>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</si>
  <si>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</si>
  <si>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</si>
  <si>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</si>
  <si>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</si>
  <si>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</si>
  <si>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</si>
  <si>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</si>
  <si>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</si>
  <si>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</si>
  <si>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</si>
  <si>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</si>
  <si>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</si>
  <si>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</si>
  <si>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</si>
  <si>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</si>
  <si>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</si>
  <si>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</si>
  <si>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</si>
  <si>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</si>
  <si>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</si>
  <si>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</si>
  <si>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</si>
  <si>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</si>
  <si>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</si>
  <si>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</si>
  <si>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</si>
  <si>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</si>
  <si>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</si>
  <si>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</si>
  <si>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</si>
  <si>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</si>
  <si>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</si>
  <si>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</si>
  <si>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</si>
  <si>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</si>
  <si>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</si>
  <si>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</si>
  <si>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</si>
  <si>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</si>
  <si>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</si>
  <si>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</si>
  <si>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</si>
  <si>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</si>
  <si>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</si>
  <si>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</si>
  <si>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</si>
  <si>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</si>
  <si>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</si>
  <si>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</si>
  <si>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</si>
  <si>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</si>
  <si>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</si>
  <si>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</si>
  <si>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</si>
  <si>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</si>
  <si>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</si>
  <si>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</si>
  <si>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</si>
  <si>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</si>
  <si>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</si>
  <si>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</si>
  <si>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</si>
  <si>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</si>
  <si>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</si>
  <si>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</si>
  <si>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</si>
  <si>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</si>
  <si>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</si>
  <si>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</si>
  <si>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</si>
  <si>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</si>
  <si>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</si>
  <si>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</si>
  <si>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</si>
  <si>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</si>
  <si>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</si>
  <si>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</si>
  <si>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</si>
  <si>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</si>
  <si>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</si>
  <si>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</si>
  <si>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</si>
  <si>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</si>
  <si>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</si>
  <si>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</si>
  <si>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</si>
  <si>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</si>
  <si>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</si>
  <si>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</si>
  <si>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</si>
  <si>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</si>
  <si>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</si>
  <si>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</si>
  <si>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</si>
  <si>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</si>
  <si>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</si>
  <si>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</si>
  <si>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</si>
  <si>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</si>
  <si>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</si>
  <si>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</si>
  <si>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</si>
  <si>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</si>
  <si>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</si>
  <si>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</si>
  <si>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</si>
  <si>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</si>
  <si>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</si>
  <si>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</si>
  <si>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</si>
  <si>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</si>
  <si>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</si>
  <si>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</si>
  <si>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</si>
  <si>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</si>
  <si>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</si>
  <si>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</si>
  <si>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</si>
  <si>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</si>
  <si>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</si>
  <si>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</si>
  <si>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</si>
  <si>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</si>
  <si>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</si>
  <si>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</si>
  <si>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</si>
  <si>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</si>
  <si>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</si>
  <si>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</si>
  <si>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</si>
  <si>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</si>
  <si>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</si>
  <si>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</si>
  <si>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</si>
  <si>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</si>
  <si>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</si>
  <si>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</si>
  <si>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</si>
  <si>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</si>
  <si>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</si>
  <si>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</si>
  <si>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</si>
  <si>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</si>
  <si>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</si>
  <si>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</si>
  <si>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</si>
  <si>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</si>
  <si>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</si>
  <si>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</si>
  <si>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</si>
  <si>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</si>
  <si>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</si>
  <si>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</si>
  <si>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</si>
  <si>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</si>
  <si>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</si>
  <si>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</si>
  <si>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</si>
  <si>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</si>
  <si>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</si>
  <si>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</si>
  <si>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</si>
  <si>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</si>
  <si>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</si>
  <si>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</si>
  <si>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</si>
  <si>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</si>
  <si>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</si>
  <si>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</si>
  <si>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</si>
  <si>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</si>
  <si>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</si>
  <si>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</si>
  <si>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</si>
  <si>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</si>
  <si>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</si>
  <si>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</si>
  <si>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</si>
  <si>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</si>
  <si>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</si>
  <si>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</si>
  <si>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</si>
  <si>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</si>
  <si>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</si>
  <si>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</si>
  <si>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</si>
  <si>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</si>
  <si>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</si>
  <si>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</si>
  <si>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</si>
  <si>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</si>
  <si>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</si>
  <si>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</si>
  <si>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</si>
  <si>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</si>
  <si>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</si>
  <si>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</si>
  <si>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</si>
  <si>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</si>
  <si>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</si>
  <si>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</si>
  <si>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</si>
  <si>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</si>
  <si>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</si>
  <si>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</si>
  <si>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</si>
  <si>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</si>
  <si>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</si>
  <si>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</si>
  <si>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</si>
  <si>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</si>
  <si>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</si>
  <si>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</si>
  <si>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</si>
  <si>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</si>
  <si>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</si>
  <si>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</si>
  <si>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</si>
  <si>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</si>
  <si>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</si>
  <si>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</si>
  <si>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</si>
  <si>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</si>
  <si>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</si>
  <si>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</si>
  <si>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</si>
  <si>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</si>
  <si>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</si>
  <si>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</si>
  <si>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</si>
  <si>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</si>
  <si>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</si>
  <si>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</si>
  <si>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</si>
  <si>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</si>
  <si>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</si>
  <si>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</si>
  <si>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</si>
  <si>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</si>
  <si>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</si>
  <si>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</si>
  <si>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</si>
  <si>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</si>
  <si>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</si>
  <si>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</si>
  <si>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</si>
  <si>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</si>
  <si>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</si>
  <si>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</si>
  <si>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</si>
  <si>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</si>
  <si>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</si>
  <si>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</si>
  <si>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</si>
  <si>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</si>
  <si>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</si>
  <si>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</si>
  <si>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</si>
  <si>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</si>
  <si>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</si>
  <si>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</si>
  <si>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</si>
  <si>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</si>
  <si>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</si>
  <si>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</si>
  <si>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</si>
  <si>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</si>
  <si>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</si>
  <si>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</si>
  <si>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</si>
  <si>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</si>
  <si>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</si>
  <si>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</si>
  <si>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</si>
  <si>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</si>
  <si>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</si>
  <si>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</si>
  <si>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</si>
  <si>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</si>
  <si>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</si>
  <si>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</si>
  <si>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</si>
  <si>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</si>
  <si>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</si>
  <si>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</si>
  <si>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</si>
  <si>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</si>
  <si>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</si>
  <si>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</si>
  <si>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</si>
  <si>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</si>
  <si>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</si>
  <si>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</si>
  <si>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</si>
  <si>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</si>
  <si>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</si>
  <si>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</si>
  <si>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</si>
  <si>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</si>
  <si>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</si>
  <si>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</si>
  <si>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</si>
  <si>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</si>
  <si>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</si>
  <si>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</si>
  <si>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</si>
  <si>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</si>
  <si>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</si>
  <si>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</si>
  <si>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</si>
  <si>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</si>
  <si>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</si>
  <si>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</si>
  <si>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</si>
  <si>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</si>
  <si>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</si>
  <si>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</si>
  <si>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</si>
  <si>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</si>
  <si>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</si>
  <si>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</si>
  <si>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</si>
  <si>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</si>
  <si>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</si>
  <si>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</si>
  <si>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</si>
  <si>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</si>
  <si>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</si>
  <si>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</si>
  <si>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</si>
  <si>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</si>
  <si>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</si>
  <si>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</si>
  <si>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</si>
  <si>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</si>
  <si>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</si>
  <si>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</si>
  <si>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</si>
  <si>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</si>
  <si>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</si>
  <si>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</si>
  <si>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</si>
  <si>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</si>
  <si>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</si>
  <si>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</si>
  <si>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</si>
  <si>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</si>
  <si>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</si>
  <si>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</si>
  <si>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</si>
  <si>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</si>
  <si>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</si>
  <si>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</si>
  <si>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</si>
  <si>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</si>
  <si>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</si>
  <si>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</si>
  <si>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</si>
  <si>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</si>
  <si>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</si>
  <si>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</si>
  <si>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</si>
  <si>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</si>
  <si>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</si>
  <si>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</si>
  <si>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</si>
  <si>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</si>
  <si>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</si>
  <si>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</si>
  <si>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</si>
  <si>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</si>
  <si>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</si>
  <si>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</si>
  <si>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</si>
  <si>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</si>
  <si>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</si>
  <si>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</si>
  <si>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</si>
  <si>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</si>
  <si>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</si>
  <si>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</si>
  <si>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</si>
  <si>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</si>
  <si>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</si>
  <si>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</si>
  <si>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</si>
  <si>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</si>
  <si>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</si>
  <si>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</si>
  <si>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</si>
  <si>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</si>
  <si>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</si>
  <si>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</si>
  <si>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</si>
  <si>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</si>
  <si>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</si>
  <si>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</si>
  <si>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</si>
  <si>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</si>
  <si>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</si>
  <si>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</si>
  <si>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</si>
  <si>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</si>
  <si>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</si>
  <si>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</si>
  <si>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</si>
  <si>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</si>
  <si>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</si>
  <si>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</si>
  <si>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</si>
  <si>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</si>
  <si>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</si>
  <si>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</si>
  <si>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</si>
  <si>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</si>
  <si>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</si>
  <si>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</si>
  <si>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</si>
  <si>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</si>
  <si>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</si>
  <si>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</si>
  <si>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</si>
  <si>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</si>
  <si>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</si>
  <si>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</si>
  <si>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</si>
  <si>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</si>
  <si>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</si>
  <si>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</si>
  <si>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</si>
  <si>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</si>
  <si>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</si>
  <si>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</si>
  <si>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</si>
  <si>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</si>
  <si>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</si>
  <si>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</si>
  <si>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</si>
  <si>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</si>
  <si>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</si>
  <si>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</si>
  <si>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</si>
  <si>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</si>
  <si>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</si>
  <si>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</si>
  <si>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</si>
  <si>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</si>
  <si>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</si>
  <si>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</si>
  <si>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</si>
  <si>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</si>
  <si>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</si>
  <si>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</si>
  <si>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</si>
  <si>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</si>
  <si>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</si>
  <si>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</si>
  <si>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</si>
  <si>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</si>
  <si>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</si>
  <si>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</si>
  <si>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</si>
  <si>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</si>
  <si>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</si>
  <si>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</si>
  <si>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</si>
  <si>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</si>
  <si>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</si>
  <si>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</si>
  <si>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</si>
  <si>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</si>
  <si>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</si>
  <si>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</si>
  <si>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</si>
  <si>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</si>
  <si>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</si>
  <si>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</si>
  <si>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</si>
  <si>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</si>
  <si>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</si>
  <si>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</si>
  <si>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</si>
  <si>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</si>
  <si>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</si>
  <si>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</si>
  <si>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</si>
  <si>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</si>
  <si>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</si>
  <si>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</si>
  <si>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</si>
  <si>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</si>
  <si>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</si>
  <si>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</si>
  <si>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</si>
  <si>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</si>
  <si>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</si>
  <si>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</si>
  <si>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</si>
  <si>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</si>
  <si>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</si>
  <si>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</si>
  <si>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</si>
  <si>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</si>
  <si>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</si>
  <si>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</si>
  <si>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</si>
  <si>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</si>
  <si>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</si>
  <si>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</si>
  <si>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</si>
  <si>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</si>
  <si>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</si>
  <si>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</si>
  <si>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</si>
  <si>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</si>
  <si>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</si>
  <si>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</si>
  <si>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</si>
  <si>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</si>
  <si>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</si>
  <si>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</si>
  <si>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</si>
  <si>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</si>
  <si>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</si>
  <si>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</si>
  <si>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</si>
  <si>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</si>
  <si>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</si>
  <si>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</si>
  <si>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</si>
  <si>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</si>
  <si>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</si>
  <si>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</si>
  <si>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</si>
  <si>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</si>
  <si>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</si>
  <si>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</si>
  <si>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</si>
  <si>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</si>
  <si>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</si>
  <si>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</si>
  <si>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</si>
  <si>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</si>
  <si>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</si>
  <si>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</si>
  <si>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</si>
  <si>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</si>
  <si>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</si>
  <si>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</si>
  <si>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</si>
  <si>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</si>
  <si>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</si>
  <si>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</si>
  <si>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</si>
  <si>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</si>
  <si>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</si>
  <si>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</si>
  <si>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</si>
  <si>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</si>
  <si>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</si>
  <si>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</si>
  <si>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</si>
  <si>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</si>
  <si>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</si>
  <si>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</si>
  <si>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</si>
  <si>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</si>
  <si>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</si>
  <si>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</si>
  <si>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</si>
  <si>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</si>
  <si>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</si>
  <si>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</si>
  <si>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</si>
  <si>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</si>
  <si>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</si>
  <si>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</si>
  <si>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</si>
  <si>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</si>
  <si>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</si>
  <si>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</si>
  <si>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</si>
  <si>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</si>
  <si>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</si>
  <si>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</si>
  <si>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</si>
  <si>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</si>
  <si>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</si>
  <si>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</si>
  <si>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</si>
  <si>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</si>
  <si>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</si>
  <si>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</si>
  <si>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</si>
  <si>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</si>
  <si>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</si>
  <si>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</si>
  <si>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</si>
  <si>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</si>
  <si>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</si>
  <si>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</si>
  <si>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</si>
  <si>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</si>
  <si>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</si>
  <si>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</si>
  <si>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</si>
  <si>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</si>
  <si>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</si>
  <si>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</si>
  <si>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</si>
  <si>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</si>
  <si>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</si>
  <si>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</si>
  <si>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</si>
  <si>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</si>
  <si>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</si>
  <si>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</si>
  <si>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</si>
  <si>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</si>
  <si>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</si>
  <si>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</si>
  <si>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</si>
  <si>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</si>
  <si>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</si>
  <si>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</si>
  <si>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</si>
  <si>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</si>
  <si>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</si>
  <si>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</si>
  <si>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</si>
  <si>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</si>
  <si>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</si>
  <si>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</si>
  <si>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</si>
  <si>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</si>
  <si>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</si>
  <si>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</si>
  <si>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</si>
  <si>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</si>
  <si>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</si>
  <si>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</si>
  <si>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</si>
  <si>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</si>
  <si>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</si>
  <si>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</si>
  <si>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</si>
  <si>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</si>
  <si>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</si>
  <si>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</si>
  <si>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</si>
  <si>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</si>
  <si>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</si>
  <si>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</si>
  <si>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</si>
  <si>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</si>
  <si>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</si>
  <si>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</si>
  <si>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</si>
  <si>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</si>
  <si>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</si>
  <si>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</si>
  <si>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</si>
  <si>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</si>
  <si>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</si>
  <si>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</si>
  <si>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</si>
  <si>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</si>
  <si>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</si>
  <si>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</si>
  <si>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</si>
  <si>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</si>
  <si>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</si>
  <si>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</si>
  <si>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</si>
  <si>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</si>
  <si>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</si>
  <si>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</si>
  <si>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</si>
  <si>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</si>
  <si>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</si>
  <si>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</si>
  <si>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</si>
  <si>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</si>
  <si>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</si>
  <si>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</si>
  <si>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</si>
  <si>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</si>
  <si>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</si>
  <si>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</si>
  <si>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</si>
  <si>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</si>
  <si>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</si>
  <si>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</si>
  <si>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</si>
  <si>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</si>
  <si>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</si>
  <si>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</si>
  <si>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</si>
  <si>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</si>
  <si>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</si>
  <si>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</si>
  <si>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</si>
  <si>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</si>
  <si>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</si>
  <si>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</si>
  <si>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</si>
  <si>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</si>
  <si>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</si>
  <si>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</si>
  <si>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</si>
  <si>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</si>
  <si>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</si>
  <si>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</si>
  <si>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</si>
  <si>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</si>
  <si>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</si>
  <si>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</si>
  <si>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</si>
  <si>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</si>
  <si>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</si>
  <si>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</si>
  <si>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</si>
  <si>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</si>
  <si>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</si>
  <si>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</si>
  <si>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</si>
  <si>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</si>
  <si>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</si>
  <si>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</si>
  <si>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</si>
  <si>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</si>
  <si>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</si>
  <si>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</si>
  <si>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</si>
  <si>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</si>
  <si>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</si>
  <si>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</si>
  <si>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</si>
  <si>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</si>
  <si>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</si>
  <si>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</si>
  <si>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</si>
  <si>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</si>
  <si>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</si>
  <si>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</si>
  <si>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</si>
  <si>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</si>
  <si>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</si>
  <si>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</si>
  <si>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</si>
  <si>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</si>
  <si>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</si>
  <si>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</si>
  <si>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</si>
  <si>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</si>
  <si>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</si>
  <si>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</si>
  <si>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</si>
  <si>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</si>
  <si>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</si>
  <si>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</si>
  <si>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</si>
  <si>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</si>
  <si>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</si>
  <si>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</si>
  <si>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</si>
  <si>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</si>
  <si>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</si>
  <si>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</si>
  <si>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</si>
  <si>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</si>
  <si>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</si>
  <si>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</si>
  <si>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</si>
  <si>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</si>
  <si>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</si>
  <si>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</si>
  <si>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</si>
  <si>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</si>
  <si>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</si>
  <si>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</si>
  <si>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</si>
  <si>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</si>
  <si>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</si>
  <si>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</si>
  <si>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</si>
  <si>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</si>
  <si>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</si>
  <si>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</si>
  <si>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</si>
  <si>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</si>
  <si>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</si>
  <si>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</si>
  <si>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</si>
  <si>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</si>
  <si>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</si>
  <si>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</si>
  <si>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</si>
  <si>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</si>
  <si>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</si>
  <si>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</si>
  <si>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</si>
  <si>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</si>
  <si>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</si>
  <si>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</si>
  <si>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</si>
  <si>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</si>
  <si>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</si>
  <si>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</si>
  <si>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</si>
  <si>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</si>
  <si>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</si>
  <si>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</si>
  <si>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</si>
  <si>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</si>
  <si>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</si>
  <si>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</si>
  <si>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</si>
  <si>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</si>
  <si>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</si>
  <si>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</si>
  <si>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</si>
  <si>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</si>
  <si>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</si>
  <si>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</si>
  <si>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</si>
  <si>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</si>
  <si>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</si>
  <si>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</si>
  <si>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</si>
  <si>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</si>
  <si>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</si>
  <si>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</si>
  <si>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</si>
  <si>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</si>
  <si>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</si>
  <si>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</si>
  <si>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</si>
  <si>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</si>
  <si>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</si>
  <si>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</si>
  <si>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</si>
  <si>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</si>
  <si>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</si>
  <si>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</si>
  <si>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</si>
  <si>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</si>
  <si>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</si>
  <si>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</si>
  <si>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</si>
  <si>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</si>
  <si>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</si>
  <si>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</si>
  <si>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</si>
  <si>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</si>
  <si>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</si>
  <si>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</si>
  <si>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</si>
  <si>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</si>
  <si>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</si>
  <si>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</si>
  <si>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</si>
  <si>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</si>
  <si>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</si>
  <si>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</si>
  <si>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</si>
  <si>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</si>
  <si>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</si>
  <si>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</si>
  <si>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</si>
  <si>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</si>
  <si>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</si>
  <si>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</si>
  <si>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</si>
  <si>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</si>
  <si>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</si>
  <si>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</si>
  <si>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</si>
  <si>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</si>
  <si>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</si>
  <si>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</si>
  <si>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</si>
  <si>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</si>
  <si>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</si>
  <si>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</si>
  <si>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</si>
  <si>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</si>
  <si>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</si>
  <si>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</si>
  <si>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</si>
  <si>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</si>
  <si>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</si>
  <si>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</si>
  <si>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</si>
  <si>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</si>
  <si>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</si>
  <si>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</si>
  <si>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</si>
  <si>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</si>
  <si>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</si>
  <si>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</si>
  <si>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</si>
  <si>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</si>
  <si>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</si>
  <si>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</si>
  <si>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</si>
  <si>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</si>
  <si>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</si>
  <si>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</si>
  <si>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</si>
  <si>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</si>
  <si>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</si>
  <si>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</si>
  <si>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</si>
  <si>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</si>
  <si>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</si>
  <si>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</si>
  <si>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</si>
  <si>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</si>
  <si>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</si>
  <si>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</si>
  <si>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</si>
  <si>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</si>
  <si>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</si>
  <si>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</si>
  <si>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</si>
  <si>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</si>
  <si>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</si>
  <si>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</si>
  <si>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</si>
  <si>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</si>
  <si>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</si>
  <si>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</si>
  <si>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</si>
  <si>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</si>
  <si>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</si>
  <si>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</si>
  <si>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</si>
  <si>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</si>
  <si>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</si>
  <si>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</si>
  <si>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</si>
  <si>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</si>
  <si>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</si>
  <si>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</si>
  <si>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</si>
  <si>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</si>
  <si>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</si>
  <si>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</si>
  <si>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</si>
  <si>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</si>
  <si>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</si>
  <si>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</si>
  <si>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</si>
  <si>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</si>
  <si>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</si>
  <si>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</si>
  <si>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</si>
  <si>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</si>
  <si>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</si>
  <si>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</si>
  <si>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</si>
  <si>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</si>
  <si>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</si>
  <si>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</si>
  <si>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</si>
  <si>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</si>
  <si>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</si>
  <si>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</si>
  <si>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</si>
  <si>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</si>
  <si>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</si>
  <si>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</si>
  <si>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</si>
  <si>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</si>
  <si>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</si>
  <si>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</si>
  <si>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</si>
  <si>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</si>
  <si>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</si>
  <si>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</si>
  <si>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</si>
  <si>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</si>
  <si>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</si>
  <si>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</si>
  <si>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</si>
  <si>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</si>
  <si>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</si>
  <si>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</si>
  <si>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</si>
  <si>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</si>
  <si>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</si>
  <si>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</si>
  <si>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</si>
  <si>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</si>
  <si>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</si>
  <si>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</si>
  <si>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</si>
  <si>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</si>
  <si>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</si>
  <si>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</si>
  <si>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</si>
  <si>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</si>
  <si>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</si>
  <si>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</si>
  <si>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</si>
  <si>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</si>
  <si>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</si>
  <si>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</si>
  <si>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</si>
  <si>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</si>
  <si>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</si>
  <si>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</si>
  <si>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</si>
  <si>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</si>
  <si>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</si>
  <si>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</si>
  <si>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</si>
  <si>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</si>
  <si>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</si>
  <si>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</si>
  <si>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</si>
  <si>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</si>
  <si>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</si>
  <si>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</si>
  <si>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</si>
  <si>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</si>
  <si>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</si>
  <si>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</si>
  <si>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</si>
  <si>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</si>
  <si>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</si>
  <si>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</si>
  <si>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</si>
  <si>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</si>
  <si>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</si>
  <si>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</si>
  <si>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</si>
  <si>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</si>
  <si>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</si>
  <si>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</si>
  <si>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</si>
  <si>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</si>
  <si>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</si>
  <si>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</si>
  <si>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</si>
  <si>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</si>
  <si>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</si>
  <si>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</si>
  <si>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</si>
  <si>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</si>
  <si>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</si>
  <si>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</si>
  <si>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</si>
  <si>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</si>
  <si>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</si>
  <si>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</si>
  <si>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</si>
  <si>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</si>
  <si>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</si>
  <si>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</si>
  <si>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</si>
  <si>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</si>
  <si>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</si>
  <si>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</si>
  <si>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</si>
  <si>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</si>
  <si>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</si>
  <si>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</si>
  <si>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</si>
  <si>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</si>
  <si>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</si>
  <si>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</si>
  <si>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</si>
  <si>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</si>
  <si>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</si>
  <si>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</si>
  <si>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</si>
  <si>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</si>
  <si>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</si>
  <si>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</si>
  <si>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</si>
  <si>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</si>
  <si>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</si>
  <si>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</si>
  <si>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</si>
  <si>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</si>
  <si>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</si>
  <si>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</si>
  <si>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</si>
  <si>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</si>
  <si>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</si>
  <si>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</si>
  <si>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</si>
  <si>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</si>
  <si>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</si>
  <si>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</si>
  <si>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</si>
  <si>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</si>
  <si>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</si>
  <si>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</si>
  <si>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</si>
  <si>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</si>
  <si>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</si>
  <si>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</si>
  <si>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</si>
  <si>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</si>
  <si>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</si>
  <si>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</si>
  <si>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</si>
  <si>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</si>
  <si>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</si>
  <si>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</si>
  <si>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</si>
  <si>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</si>
  <si>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</si>
  <si>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</si>
  <si>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</si>
  <si>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</si>
  <si>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</si>
  <si>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</si>
  <si>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</si>
  <si>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</si>
  <si>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</si>
  <si>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</si>
  <si>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</si>
  <si>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</si>
  <si>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</si>
  <si>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</si>
  <si>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</si>
  <si>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</si>
  <si>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</si>
  <si>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</si>
  <si>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</si>
  <si>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</si>
  <si>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</si>
  <si>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</si>
  <si>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</si>
  <si>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</si>
  <si>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</si>
  <si>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</si>
  <si>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</si>
  <si>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</si>
  <si>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</si>
  <si>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</si>
  <si>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</si>
  <si>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</si>
  <si>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</si>
  <si>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</si>
  <si>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</si>
  <si>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</si>
  <si>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</si>
  <si>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</si>
  <si>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</si>
  <si>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</si>
  <si>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</si>
  <si>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</si>
  <si>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</si>
  <si>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</si>
  <si>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</si>
  <si>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</si>
  <si>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</si>
  <si>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</si>
  <si>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</si>
  <si>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</si>
  <si>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</si>
  <si>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</si>
  <si>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</si>
  <si>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</si>
  <si>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</si>
  <si>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</si>
  <si>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</si>
  <si>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</si>
  <si>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</si>
  <si>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</si>
  <si>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</si>
  <si>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</si>
  <si>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</si>
  <si>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</si>
  <si>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</si>
  <si>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</si>
  <si>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</si>
  <si>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</si>
  <si>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</si>
  <si>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</si>
  <si>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</si>
  <si>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</si>
  <si>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</si>
  <si>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</si>
  <si>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</si>
  <si>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</si>
  <si>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</si>
  <si>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</si>
  <si>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</si>
  <si>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</si>
  <si>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</si>
  <si>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</si>
  <si>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</si>
  <si>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</si>
  <si>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</si>
  <si>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</si>
  <si>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</si>
  <si>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</si>
  <si>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</si>
  <si>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</si>
  <si>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</si>
  <si>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</si>
  <si>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</si>
  <si>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</si>
  <si>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</si>
  <si>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</si>
  <si>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</si>
  <si>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</si>
  <si>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</si>
  <si>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</si>
  <si>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</si>
  <si>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</si>
  <si>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</si>
  <si>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</si>
  <si>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</si>
  <si>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</si>
  <si>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</si>
  <si>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</si>
  <si>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</si>
  <si>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</si>
  <si>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</si>
  <si>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</si>
  <si>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</si>
  <si>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</si>
  <si>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</si>
  <si>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</si>
  <si>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</si>
  <si>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</si>
  <si>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</si>
  <si>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</si>
  <si>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</si>
  <si>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</si>
  <si>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</si>
  <si>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</si>
  <si>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</si>
  <si>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</si>
  <si>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</si>
  <si>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</si>
  <si>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</si>
  <si>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</si>
  <si>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</si>
  <si>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</si>
  <si>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</si>
  <si>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</si>
  <si>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</si>
  <si>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</si>
  <si>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</si>
  <si>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</si>
  <si>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</si>
  <si>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</si>
  <si>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</si>
  <si>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</si>
  <si>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</si>
  <si>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</si>
  <si>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</si>
  <si>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</si>
  <si>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</si>
  <si>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</si>
  <si>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</si>
  <si>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</si>
  <si>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</si>
  <si>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</si>
  <si>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</si>
  <si>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</si>
  <si>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</si>
  <si>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</si>
  <si>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</si>
  <si>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</si>
  <si>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</si>
  <si>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</si>
  <si>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</si>
  <si>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</si>
  <si>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</si>
  <si>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</si>
  <si>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</si>
  <si>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</si>
  <si>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</si>
  <si>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</si>
  <si>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</si>
  <si>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</si>
  <si>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</si>
  <si>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</si>
  <si>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</si>
  <si>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</si>
  <si>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</si>
  <si>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</si>
  <si>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</si>
  <si>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</si>
  <si>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</si>
  <si>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</si>
  <si>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</si>
  <si>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</si>
  <si>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</si>
  <si>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</si>
  <si>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</si>
  <si>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</si>
  <si>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</si>
  <si>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</si>
  <si>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</si>
  <si>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</si>
  <si>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</si>
  <si>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</si>
  <si>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</si>
  <si>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</si>
  <si>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</si>
  <si>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</si>
  <si>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</si>
  <si>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</si>
  <si>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</si>
  <si>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</si>
  <si>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</si>
  <si>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</si>
  <si>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</si>
  <si>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</si>
  <si>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</si>
  <si>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</si>
  <si>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</si>
  <si>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</si>
  <si>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</si>
  <si>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</si>
  <si>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</si>
  <si>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</si>
  <si>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</si>
  <si>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</si>
  <si>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</si>
  <si>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</si>
  <si>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</si>
  <si>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</si>
  <si>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</si>
  <si>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</si>
  <si>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</si>
  <si>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</si>
  <si>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</si>
  <si>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</si>
  <si>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</si>
  <si>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</si>
  <si>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</si>
  <si>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</si>
  <si>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</si>
  <si>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</si>
  <si>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</si>
  <si>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</si>
  <si>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</si>
  <si>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</si>
  <si>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</si>
  <si>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</si>
  <si>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</si>
  <si>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</si>
  <si>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</si>
  <si>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</si>
  <si>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</si>
  <si>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</si>
  <si>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</si>
  <si>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</si>
  <si>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</si>
  <si>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</si>
  <si>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</si>
  <si>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</si>
  <si>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</si>
  <si>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</si>
  <si>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</si>
  <si>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</si>
  <si>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</si>
  <si>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</si>
  <si>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</si>
  <si>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</si>
  <si>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</si>
  <si>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</si>
  <si>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</si>
  <si>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</si>
  <si>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</si>
  <si>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</si>
  <si>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</si>
  <si>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</si>
  <si>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</si>
  <si>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</si>
  <si>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</si>
  <si>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</si>
  <si>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</si>
  <si>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</si>
  <si>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</si>
  <si>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</si>
  <si>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</si>
  <si>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</si>
  <si>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</si>
  <si>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</si>
  <si>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</si>
  <si>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</si>
  <si>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</si>
  <si>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</si>
  <si>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</si>
  <si>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</si>
  <si>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</si>
  <si>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</si>
  <si>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</si>
  <si>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</si>
  <si>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</si>
  <si>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</si>
  <si>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</si>
  <si>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</si>
  <si>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</si>
  <si>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</si>
  <si>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</si>
  <si>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</si>
  <si>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</si>
  <si>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</si>
  <si>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</si>
  <si>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</si>
  <si>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</si>
  <si>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</si>
  <si>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</si>
  <si>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</si>
  <si>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</si>
  <si>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</si>
  <si>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</si>
  <si>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</si>
  <si>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</si>
  <si>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</si>
  <si>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</si>
  <si>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</si>
  <si>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</si>
  <si>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</si>
  <si>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</si>
  <si>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</si>
  <si>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</si>
  <si>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</si>
  <si>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</si>
  <si>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</si>
  <si>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</si>
  <si>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</si>
  <si>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</si>
  <si>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</si>
  <si>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</si>
  <si>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</si>
  <si>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</si>
  <si>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</si>
  <si>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</si>
  <si>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</si>
  <si>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</si>
  <si>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</si>
  <si>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</si>
  <si>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</si>
  <si>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</si>
  <si>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</si>
  <si>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</si>
  <si>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</si>
  <si>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</si>
  <si>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</si>
  <si>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</si>
  <si>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</si>
  <si>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</si>
  <si>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</si>
  <si>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</si>
  <si>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</si>
  <si>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</si>
  <si>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</si>
  <si>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</si>
  <si>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</si>
  <si>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</si>
  <si>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</si>
  <si>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</si>
  <si>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</si>
  <si>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</si>
  <si>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</si>
  <si>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</si>
  <si>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</si>
  <si>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</si>
  <si>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</si>
  <si>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</si>
  <si>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</si>
  <si>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</si>
  <si>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</si>
  <si>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</si>
  <si>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</si>
  <si>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</si>
  <si>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</si>
  <si>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</si>
  <si>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</si>
  <si>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</si>
  <si>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</si>
  <si>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</si>
  <si>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</si>
  <si>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</si>
  <si>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</si>
  <si>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</si>
  <si>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</si>
  <si>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</si>
  <si>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</si>
  <si>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</si>
  <si>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</si>
  <si>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</si>
  <si>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</si>
  <si>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</si>
  <si>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</si>
  <si>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</si>
  <si>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</si>
  <si>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</si>
  <si>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</si>
  <si>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</si>
  <si>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</si>
  <si>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</si>
  <si>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</si>
  <si>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</si>
  <si>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</si>
  <si>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</si>
  <si>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</si>
  <si>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</si>
  <si>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</si>
  <si>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</si>
  <si>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</si>
  <si>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</si>
  <si>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</si>
  <si>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</si>
  <si>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</si>
  <si>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</si>
  <si>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</si>
  <si>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</si>
  <si>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</si>
  <si>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</si>
  <si>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</si>
  <si>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</si>
  <si>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</si>
  <si>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</si>
  <si>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</si>
  <si>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</si>
  <si>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</si>
  <si>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</si>
  <si>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</si>
  <si>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</si>
  <si>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</si>
  <si>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</si>
  <si>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</si>
  <si>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</si>
  <si>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</si>
  <si>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</si>
  <si>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</si>
  <si>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</si>
  <si>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</si>
  <si>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</si>
  <si>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</si>
  <si>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</si>
  <si>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</si>
  <si>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</si>
  <si>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</si>
  <si>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</si>
  <si>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</si>
  <si>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</si>
  <si>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</si>
  <si>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</si>
  <si>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</si>
  <si>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</si>
  <si>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</si>
  <si>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</si>
  <si>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</si>
  <si>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</si>
  <si>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</si>
  <si>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</si>
  <si>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</si>
  <si>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</si>
  <si>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</si>
  <si>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</si>
  <si>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</si>
  <si>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</si>
  <si>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</si>
  <si>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</si>
  <si>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</si>
  <si>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</si>
  <si>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</si>
  <si>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</si>
  <si>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</si>
  <si>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</si>
  <si>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</si>
  <si>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</si>
  <si>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</si>
  <si>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</si>
  <si>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</si>
  <si>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</si>
  <si>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</si>
  <si>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</si>
  <si>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</si>
  <si>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</si>
  <si>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</si>
  <si>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</si>
  <si>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</si>
  <si>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</si>
  <si>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</si>
  <si>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</si>
  <si>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</si>
  <si>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</si>
  <si>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</si>
  <si>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</si>
  <si>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</si>
  <si>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</si>
  <si>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</si>
  <si>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</si>
  <si>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</si>
  <si>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</si>
  <si>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</si>
  <si>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</si>
  <si>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</si>
  <si>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</si>
  <si>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</si>
  <si>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</si>
  <si>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</si>
  <si>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</si>
  <si>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</si>
  <si>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</si>
  <si>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</si>
  <si>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</si>
  <si>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</si>
  <si>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</si>
  <si>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</si>
  <si>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</si>
  <si>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</si>
  <si>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</si>
  <si>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</si>
  <si>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</si>
  <si>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</si>
  <si>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</si>
  <si>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</si>
  <si>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</si>
  <si>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</si>
  <si>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</si>
  <si>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</si>
  <si>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</si>
  <si>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</si>
  <si>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</si>
  <si>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</si>
  <si>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</si>
  <si>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</si>
  <si>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</si>
  <si>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</si>
  <si>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</si>
  <si>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</si>
  <si>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</si>
  <si>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</si>
  <si>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</si>
  <si>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</si>
  <si>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</si>
  <si>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</si>
  <si>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</si>
  <si>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</si>
  <si>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</si>
  <si>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</si>
  <si>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</si>
  <si>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</si>
  <si>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</si>
  <si>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</si>
  <si>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</si>
  <si>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</si>
  <si>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</si>
  <si>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</si>
  <si>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</si>
  <si>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</si>
  <si>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</si>
  <si>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</si>
  <si>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</si>
  <si>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</si>
  <si>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</si>
  <si>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</si>
  <si>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</si>
  <si>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</si>
  <si>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</si>
  <si>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</si>
  <si>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</si>
  <si>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</si>
  <si>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</si>
  <si>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</si>
  <si>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</si>
  <si>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</si>
  <si>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</si>
  <si>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</si>
  <si>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</si>
  <si>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</si>
  <si>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</si>
  <si>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</si>
  <si>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</si>
  <si>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</si>
  <si>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</si>
  <si>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</si>
  <si>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</si>
  <si>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</si>
  <si>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</si>
  <si>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</si>
  <si>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</si>
  <si>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</si>
  <si>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</si>
  <si>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</si>
  <si>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</si>
  <si>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</si>
  <si>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</si>
  <si>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</si>
  <si>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</si>
  <si>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</si>
  <si>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</si>
  <si>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</si>
  <si>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</si>
  <si>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</si>
  <si>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</si>
  <si>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</si>
  <si>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</si>
  <si>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</si>
  <si>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</si>
  <si>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</si>
  <si>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</si>
  <si>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</si>
  <si>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</si>
  <si>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</si>
  <si>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</si>
  <si>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</si>
  <si>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</si>
  <si>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</si>
  <si>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</si>
  <si>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</si>
  <si>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</si>
  <si>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</si>
  <si>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</si>
  <si>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</si>
  <si>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</si>
  <si>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</si>
  <si>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</si>
  <si>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</si>
  <si>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</si>
  <si>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</si>
  <si>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</si>
  <si>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</si>
  <si>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</si>
  <si>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</si>
  <si>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</si>
  <si>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</si>
  <si>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</si>
  <si>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</si>
  <si>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</si>
  <si>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</si>
  <si>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</si>
  <si>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</si>
  <si>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</si>
  <si>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</si>
  <si>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</si>
  <si>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</si>
  <si>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</si>
  <si>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</si>
  <si>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</si>
  <si>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</si>
  <si>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</si>
  <si>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</si>
  <si>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</si>
  <si>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</si>
  <si>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</si>
  <si>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</si>
  <si>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</si>
  <si>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</si>
  <si>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</si>
  <si>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</si>
  <si>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</si>
  <si>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</si>
  <si>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</si>
  <si>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</si>
  <si>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</si>
  <si>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</si>
  <si>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</si>
  <si>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</si>
  <si>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</si>
  <si>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</si>
  <si>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</si>
  <si>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</si>
  <si>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</si>
  <si>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</si>
  <si>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</si>
  <si>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</si>
  <si>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</si>
  <si>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</si>
  <si>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</si>
  <si>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</si>
  <si>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</si>
  <si>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</si>
  <si>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</si>
  <si>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</si>
  <si>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</si>
  <si>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</si>
  <si>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</si>
  <si>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</si>
  <si>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</si>
  <si>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</si>
  <si>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</si>
  <si>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</si>
  <si>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</si>
  <si>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</si>
  <si>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</si>
  <si>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</si>
  <si>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</si>
  <si>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</si>
  <si>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</si>
  <si>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</si>
  <si>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</si>
  <si>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</si>
  <si>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</si>
  <si>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</si>
  <si>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</si>
  <si>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</si>
  <si>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</si>
  <si>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</si>
  <si>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</si>
  <si>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</si>
  <si>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</si>
  <si>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</si>
  <si>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</si>
  <si>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</si>
  <si>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</si>
  <si>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</si>
  <si>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</si>
  <si>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</si>
  <si>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</si>
  <si>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</si>
  <si>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</si>
  <si>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</si>
  <si>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</si>
  <si>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</si>
  <si>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</si>
  <si>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</si>
  <si>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</si>
  <si>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</si>
  <si>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</si>
  <si>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</si>
  <si>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</si>
  <si>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</si>
  <si>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</si>
  <si>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</si>
  <si>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</si>
  <si>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</si>
  <si>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</si>
  <si>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</si>
  <si>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</si>
  <si>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</si>
  <si>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</si>
  <si>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</si>
  <si>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</si>
  <si>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</si>
  <si>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</si>
  <si>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</si>
  <si>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</si>
  <si>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</si>
  <si>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</si>
  <si>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</si>
  <si>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</si>
  <si>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</si>
  <si>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</si>
  <si>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</si>
  <si>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</si>
  <si>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</si>
  <si>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</si>
  <si>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</si>
  <si>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</si>
  <si>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</si>
  <si>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</si>
  <si>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</si>
  <si>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</si>
  <si>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</si>
  <si>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</si>
  <si>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</si>
  <si>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</si>
  <si>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</si>
  <si>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</si>
  <si>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</si>
  <si>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</si>
  <si>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</si>
  <si>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</si>
  <si>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</si>
  <si>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</si>
  <si>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</si>
  <si>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</si>
  <si>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</si>
  <si>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</si>
  <si>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</si>
  <si>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</si>
  <si>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</si>
  <si>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</si>
  <si>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</si>
  <si>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</si>
  <si>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</si>
  <si>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</si>
  <si>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</si>
  <si>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</si>
  <si>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</si>
  <si>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</si>
  <si>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</si>
  <si>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</si>
  <si>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</si>
  <si>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</si>
  <si>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</si>
  <si>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</si>
  <si>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</si>
  <si>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</si>
  <si>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</si>
  <si>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</si>
  <si>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</si>
  <si>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</si>
  <si>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</si>
  <si>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</si>
  <si>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</si>
  <si>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</si>
  <si>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</si>
  <si>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</si>
  <si>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</si>
  <si>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</si>
  <si>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</si>
  <si>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</si>
  <si>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</si>
  <si>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</si>
  <si>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</si>
  <si>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</si>
  <si>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</si>
  <si>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</si>
  <si>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</si>
  <si>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</si>
  <si>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</si>
  <si>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</si>
  <si>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</si>
  <si>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</si>
  <si>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</si>
  <si>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</si>
  <si>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</si>
  <si>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</si>
  <si>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</si>
  <si>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</si>
  <si>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</si>
  <si>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</si>
  <si>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</si>
  <si>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</si>
  <si>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</si>
  <si>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</si>
  <si>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</si>
  <si>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</si>
  <si>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</si>
  <si>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</si>
  <si>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</si>
  <si>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</si>
  <si>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</si>
  <si>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</si>
  <si>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</si>
  <si>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</si>
  <si>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</si>
  <si>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</si>
  <si>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</si>
  <si>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</si>
  <si>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</si>
  <si>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</si>
  <si>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</si>
  <si>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</si>
  <si>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</si>
  <si>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</si>
  <si>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</si>
  <si>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</si>
  <si>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</si>
  <si>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</si>
  <si>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</si>
  <si>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</si>
  <si>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</si>
  <si>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</si>
  <si>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</si>
  <si>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</si>
  <si>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</si>
  <si>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</si>
  <si>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</si>
  <si>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</si>
  <si>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</si>
  <si>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</si>
  <si>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</si>
  <si>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</si>
  <si>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</si>
  <si>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</si>
  <si>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</si>
  <si>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</si>
  <si>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</si>
  <si>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</si>
  <si>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</si>
  <si>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</si>
  <si>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</si>
  <si>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</si>
  <si>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</si>
  <si>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</si>
  <si>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</si>
  <si>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</si>
  <si>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</si>
  <si>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</si>
  <si>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</si>
  <si>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</si>
  <si>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</si>
  <si>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</si>
  <si>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</si>
  <si>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</si>
  <si>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</si>
  <si>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</si>
  <si>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</si>
  <si>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</si>
  <si>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</si>
  <si>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</si>
  <si>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</si>
  <si>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</si>
  <si>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</si>
  <si>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</si>
  <si>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</si>
  <si>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</si>
  <si>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</si>
  <si>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</si>
  <si>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</si>
  <si>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</si>
  <si>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</si>
  <si>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</si>
  <si>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</si>
  <si>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</si>
  <si>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</si>
  <si>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</si>
  <si>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</si>
  <si>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</si>
  <si>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</si>
  <si>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</si>
  <si>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</si>
  <si>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</si>
  <si>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</si>
  <si>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</si>
  <si>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</si>
  <si>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</si>
  <si>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</si>
  <si>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</si>
  <si>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</si>
  <si>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</si>
  <si>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</si>
  <si>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</si>
  <si>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</si>
  <si>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</si>
  <si>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</si>
  <si>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</si>
  <si>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</si>
  <si>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</si>
  <si>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</si>
  <si>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</si>
  <si>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</si>
  <si>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</si>
  <si>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</si>
  <si>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</si>
  <si>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</si>
  <si>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</si>
  <si>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</si>
  <si>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</si>
  <si>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</si>
  <si>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</si>
  <si>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</si>
  <si>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</si>
  <si>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</si>
  <si>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</si>
  <si>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</si>
  <si>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</si>
  <si>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</si>
  <si>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</si>
  <si>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</si>
  <si>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</si>
  <si>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</si>
  <si>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</si>
  <si>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</si>
  <si>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</si>
  <si>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</si>
  <si>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</si>
  <si>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</si>
  <si>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</si>
  <si>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</si>
  <si>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</si>
  <si>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</si>
  <si>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</si>
  <si>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</si>
  <si>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</si>
  <si>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</si>
  <si>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</si>
  <si>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</si>
  <si>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</si>
  <si>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</si>
  <si>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</si>
  <si>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</si>
  <si>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</si>
  <si>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</si>
  <si>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</si>
  <si>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</si>
  <si>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</si>
  <si>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</si>
  <si>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</si>
  <si>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</si>
  <si>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</si>
  <si>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</si>
  <si>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</si>
  <si>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</si>
  <si>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</si>
  <si>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</si>
  <si>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</si>
  <si>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</si>
  <si>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</si>
  <si>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</si>
  <si>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</si>
  <si>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</si>
  <si>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</si>
  <si>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</si>
  <si>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</si>
  <si>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</si>
  <si>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</si>
  <si>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</si>
  <si>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</si>
  <si>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</si>
  <si>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</si>
  <si>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</si>
  <si>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</si>
  <si>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</si>
  <si>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</si>
  <si>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</si>
  <si>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</si>
  <si>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</si>
  <si>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</si>
  <si>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</si>
  <si>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</si>
  <si>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</si>
  <si>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</si>
  <si>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</si>
  <si>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</si>
  <si>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</si>
  <si>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</si>
  <si>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</si>
  <si>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</si>
  <si>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</si>
  <si>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</si>
  <si>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</si>
  <si>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</si>
  <si>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</si>
  <si>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</si>
  <si>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</si>
  <si>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</si>
  <si>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</si>
  <si>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</si>
  <si>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</si>
  <si>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</si>
  <si>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</si>
  <si>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</si>
  <si>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</si>
  <si>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</si>
  <si>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</si>
  <si>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</si>
  <si>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</si>
  <si>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</si>
  <si>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</si>
  <si>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</si>
  <si>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</si>
  <si>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</si>
  <si>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</si>
  <si>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</si>
  <si>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</si>
  <si>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</si>
  <si>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</si>
  <si>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</si>
  <si>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</si>
  <si>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</si>
  <si>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</si>
  <si>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</si>
  <si>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</si>
  <si>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</si>
  <si>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</si>
  <si>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</si>
  <si>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</si>
  <si>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</si>
  <si>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</si>
  <si>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</si>
  <si>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</si>
  <si>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</si>
  <si>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</si>
  <si>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</si>
  <si>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</si>
  <si>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</si>
  <si>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</si>
  <si>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</si>
  <si>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</si>
  <si>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</si>
  <si>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</si>
  <si>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</si>
  <si>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</si>
  <si>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</si>
  <si>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</si>
  <si>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</si>
  <si>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</si>
  <si>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</si>
  <si>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</si>
  <si>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</si>
  <si>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</si>
  <si>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</si>
  <si>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</si>
  <si>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</si>
  <si>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</si>
  <si>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</si>
  <si>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</si>
  <si>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</si>
  <si>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</si>
  <si>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</si>
  <si>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</si>
  <si>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</si>
  <si>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</si>
  <si>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</si>
  <si>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</si>
  <si>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</si>
  <si>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</si>
  <si>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</si>
  <si>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</si>
  <si>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</si>
  <si>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</si>
  <si>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</si>
  <si>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</si>
  <si>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</si>
  <si>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</si>
  <si>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</si>
  <si>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</si>
  <si>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</si>
  <si>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</si>
  <si>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</si>
  <si>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</si>
  <si>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</si>
  <si>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</si>
  <si>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</si>
  <si>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</si>
  <si>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</si>
  <si>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</si>
  <si>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</si>
  <si>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</si>
  <si>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</si>
  <si>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</si>
  <si>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</si>
  <si>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</si>
  <si>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</si>
  <si>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</si>
  <si>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</si>
  <si>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</si>
  <si>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</si>
  <si>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</si>
  <si>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</si>
  <si>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</si>
  <si>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</si>
  <si>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</si>
  <si>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</si>
  <si>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</si>
  <si>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</si>
  <si>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</si>
  <si>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</si>
  <si>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</si>
  <si>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</si>
  <si>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</si>
  <si>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</si>
  <si>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</si>
  <si>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</si>
  <si>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</si>
  <si>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</si>
  <si>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</si>
  <si>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</si>
  <si>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</si>
  <si>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</si>
  <si>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</si>
  <si>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</si>
  <si>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</si>
  <si>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</si>
  <si>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</si>
  <si>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</si>
  <si>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</si>
  <si>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</si>
  <si>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</si>
  <si>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</si>
  <si>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</si>
  <si>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</si>
  <si>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</si>
  <si>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</si>
  <si>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</si>
  <si>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</si>
  <si>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</si>
  <si>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</si>
  <si>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</si>
  <si>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</si>
  <si>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</si>
  <si>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</si>
  <si>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</si>
  <si>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</si>
  <si>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</si>
  <si>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</si>
  <si>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</si>
  <si>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</si>
  <si>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</si>
  <si>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</si>
  <si>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</si>
  <si>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</si>
  <si>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</si>
  <si>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</si>
  <si>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</si>
  <si>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</si>
  <si>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</si>
  <si>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</si>
  <si>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</si>
  <si>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</si>
  <si>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</si>
  <si>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</si>
  <si>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</si>
  <si>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</si>
  <si>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</si>
  <si>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</si>
  <si>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</si>
  <si>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</si>
  <si>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</si>
  <si>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</si>
  <si>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</si>
  <si>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</si>
  <si>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</si>
  <si>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</si>
  <si>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</si>
  <si>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</si>
  <si>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</si>
  <si>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</si>
  <si>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</si>
  <si>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</si>
  <si>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</si>
  <si>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</si>
  <si>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</si>
  <si>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</si>
  <si>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</si>
  <si>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</si>
  <si>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</si>
  <si>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</si>
  <si>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</si>
  <si>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</si>
  <si>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</si>
  <si>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</si>
  <si>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</si>
  <si>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</si>
  <si>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</si>
  <si>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</si>
  <si>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</si>
  <si>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</si>
  <si>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</si>
  <si>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</si>
  <si>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</si>
  <si>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</si>
  <si>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</si>
  <si>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</si>
  <si>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</si>
  <si>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</si>
  <si>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</si>
  <si>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</si>
  <si>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</si>
  <si>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</si>
  <si>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</si>
  <si>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</si>
  <si>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</si>
  <si>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</si>
  <si>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</si>
  <si>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</si>
  <si>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</si>
  <si>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</si>
  <si>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</si>
  <si>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</si>
  <si>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</si>
  <si>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</si>
  <si>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</si>
  <si>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</si>
  <si>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</si>
  <si>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</si>
  <si>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</si>
  <si>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</si>
  <si>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</si>
  <si>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</si>
  <si>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</si>
  <si>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</si>
  <si>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</si>
  <si>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</si>
  <si>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</si>
  <si>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</si>
  <si>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</si>
  <si>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</si>
  <si>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</si>
  <si>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</si>
  <si>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</si>
  <si>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</si>
  <si>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</si>
  <si>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</si>
  <si>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</si>
  <si>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</si>
  <si>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</si>
  <si>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</si>
  <si>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</si>
  <si>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</si>
  <si>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</si>
  <si>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</si>
  <si>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</si>
  <si>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</si>
  <si>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</si>
  <si>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</si>
  <si>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</si>
  <si>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</si>
  <si>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</si>
  <si>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</si>
  <si>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</si>
  <si>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</si>
  <si>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</si>
  <si>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</si>
  <si>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</si>
  <si>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</si>
  <si>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</si>
  <si>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</si>
  <si>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</si>
  <si>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</si>
  <si>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</si>
  <si>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</si>
  <si>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</si>
  <si>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</si>
  <si>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</si>
  <si>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</si>
  <si>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</si>
  <si>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</si>
  <si>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</si>
  <si>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</si>
  <si>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</si>
  <si>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</si>
  <si>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</si>
  <si>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</si>
  <si>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</si>
  <si>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</si>
  <si>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</si>
  <si>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</si>
  <si>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</si>
  <si>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</si>
  <si>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</si>
  <si>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</si>
  <si>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</si>
  <si>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</si>
  <si>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</si>
  <si>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</si>
  <si>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</si>
  <si>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</si>
  <si>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</si>
  <si>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</si>
  <si>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</si>
  <si>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</si>
  <si>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</si>
  <si>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</si>
  <si>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</si>
  <si>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</si>
  <si>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</si>
  <si>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</si>
  <si>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</si>
  <si>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</si>
  <si>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</si>
  <si>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</si>
  <si>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</si>
  <si>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</si>
  <si>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</si>
  <si>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</si>
  <si>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</si>
  <si>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</si>
  <si>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</si>
  <si>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</si>
  <si>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</si>
  <si>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</si>
  <si>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</si>
  <si>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</si>
  <si>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</si>
  <si>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</si>
  <si>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</si>
  <si>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</si>
  <si>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</si>
  <si>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</si>
  <si>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</si>
  <si>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</si>
  <si>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</si>
  <si>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</si>
  <si>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</si>
  <si>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</si>
  <si>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</si>
  <si>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</si>
  <si>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</si>
  <si>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</si>
  <si>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</si>
  <si>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</si>
  <si>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</si>
  <si>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</si>
  <si>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</si>
  <si>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</si>
  <si>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</si>
  <si>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</si>
  <si>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</si>
  <si>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</si>
  <si>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</si>
  <si>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</si>
  <si>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</si>
  <si>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</si>
  <si>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</si>
  <si>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</si>
  <si>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</si>
  <si>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</si>
  <si>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</si>
  <si>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</si>
  <si>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</si>
  <si>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</si>
  <si>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</si>
  <si>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</si>
  <si>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</si>
  <si>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</si>
  <si>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</si>
  <si>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</si>
  <si>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</si>
  <si>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</si>
  <si>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</si>
  <si>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</si>
  <si>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</si>
  <si>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</si>
  <si>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</si>
  <si>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</si>
  <si>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</si>
  <si>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</si>
  <si>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</si>
  <si>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</si>
  <si>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</si>
  <si>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</si>
  <si>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</si>
  <si>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</si>
  <si>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</si>
  <si>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</si>
  <si>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</si>
  <si>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</si>
  <si>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</si>
  <si>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</si>
  <si>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</si>
  <si>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</si>
  <si>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</si>
  <si>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</si>
  <si>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</si>
  <si>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</si>
  <si>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</si>
  <si>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</si>
  <si>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</si>
  <si>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</si>
  <si>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</si>
  <si>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</si>
  <si>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</si>
  <si>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</si>
  <si>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</si>
  <si>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</si>
  <si>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</si>
  <si>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</si>
  <si>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</si>
  <si>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</si>
  <si>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</si>
  <si>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</si>
  <si>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</si>
  <si>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</si>
  <si>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</si>
  <si>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</si>
  <si>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</si>
  <si>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</si>
  <si>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</si>
  <si>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</si>
  <si>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</si>
  <si>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</si>
  <si>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</si>
  <si>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</si>
  <si>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</si>
  <si>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</si>
  <si>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</si>
  <si>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</si>
  <si>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</si>
  <si>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</si>
  <si>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</si>
  <si>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</si>
  <si>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</si>
  <si>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</si>
  <si>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</si>
  <si>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</si>
  <si>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</si>
  <si>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</si>
  <si>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</si>
  <si>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</si>
  <si>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</si>
  <si>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</si>
  <si>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</si>
  <si>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</si>
  <si>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</si>
  <si>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</si>
  <si>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</si>
  <si>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</si>
  <si>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</si>
  <si>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</si>
  <si>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</si>
  <si>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</si>
  <si>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</si>
  <si>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</si>
  <si>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</si>
  <si>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</si>
  <si>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</si>
  <si>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</si>
  <si>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</si>
  <si>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</si>
  <si>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</si>
  <si>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</si>
  <si>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</si>
  <si>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</si>
  <si>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</si>
  <si>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</si>
  <si>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</si>
  <si>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</si>
  <si>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</si>
  <si>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</si>
  <si>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</si>
  <si>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</si>
  <si>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</si>
  <si>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</si>
  <si>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</si>
  <si>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</si>
  <si>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</si>
  <si>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</si>
  <si>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</si>
  <si>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</si>
  <si>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</si>
  <si>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</si>
  <si>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</si>
  <si>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</si>
  <si>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</si>
  <si>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</si>
  <si>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</si>
  <si>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</si>
  <si>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</si>
  <si>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</si>
  <si>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</si>
  <si>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</si>
  <si>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</si>
  <si>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</si>
  <si>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</si>
  <si>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</si>
  <si>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</si>
  <si>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</si>
  <si>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</si>
  <si>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</si>
  <si>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</si>
  <si>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</si>
  <si>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</si>
  <si>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</si>
  <si>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</si>
  <si>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</si>
  <si>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</si>
  <si>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</si>
  <si>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</si>
  <si>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</si>
  <si>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</si>
  <si>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</si>
  <si>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</si>
  <si>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</si>
  <si>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</si>
  <si>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</si>
  <si>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</si>
  <si>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</si>
  <si>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</si>
  <si>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</si>
  <si>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</si>
  <si>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</si>
  <si>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</si>
  <si>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</si>
  <si>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</si>
  <si>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</si>
  <si>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</si>
  <si>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</si>
  <si>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</si>
  <si>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</si>
  <si>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</si>
  <si>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</si>
  <si>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</si>
  <si>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</si>
  <si>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</si>
  <si>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</si>
  <si>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</si>
  <si>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</si>
  <si>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</si>
  <si>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</si>
  <si>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</si>
  <si>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</si>
  <si>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</si>
  <si>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</si>
  <si>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</si>
  <si>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</si>
  <si>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</si>
  <si>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</si>
  <si>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</si>
  <si>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</si>
  <si>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</si>
  <si>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</si>
  <si>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</si>
  <si>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</si>
  <si>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</si>
  <si>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</si>
  <si>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</si>
  <si>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</si>
  <si>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</si>
  <si>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</si>
  <si>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</si>
  <si>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</si>
  <si>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</si>
  <si>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</si>
  <si>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</si>
  <si>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</si>
  <si>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</si>
  <si>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</si>
  <si>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</si>
  <si>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</si>
  <si>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</si>
  <si>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</si>
  <si>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</si>
  <si>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</si>
  <si>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</si>
  <si>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</si>
  <si>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</si>
  <si>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</si>
  <si>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</si>
  <si>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</si>
  <si>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</si>
  <si>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</si>
  <si>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</si>
  <si>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</si>
  <si>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</si>
  <si>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</si>
  <si>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</si>
  <si>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</si>
  <si>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</si>
  <si>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</si>
  <si>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</si>
  <si>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</si>
  <si>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</si>
  <si>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</si>
  <si>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</si>
  <si>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</si>
  <si>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</si>
  <si>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</si>
  <si>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</si>
  <si>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</si>
  <si>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</si>
  <si>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</si>
  <si>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</si>
  <si>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</si>
  <si>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</si>
  <si>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</si>
  <si>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</si>
  <si>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</si>
  <si>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</si>
  <si>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</si>
  <si>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</si>
  <si>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</si>
  <si>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</si>
  <si>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</si>
  <si>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</si>
  <si>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</si>
  <si>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</si>
  <si>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</si>
  <si>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</si>
  <si>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</si>
  <si>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</si>
  <si>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</si>
  <si>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</si>
  <si>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</si>
  <si>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</si>
  <si>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</si>
  <si>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</si>
  <si>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</si>
  <si>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</si>
  <si>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</si>
  <si>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</si>
  <si>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</si>
  <si>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</si>
  <si>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</si>
  <si>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</si>
  <si>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</si>
  <si>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</si>
  <si>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</si>
  <si>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</si>
  <si>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</si>
  <si>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</si>
  <si>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</si>
  <si>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</si>
  <si>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</si>
  <si>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</si>
  <si>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</si>
  <si>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</si>
  <si>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</si>
  <si>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</si>
  <si>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</si>
  <si>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</si>
  <si>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</si>
  <si>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</si>
  <si>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</si>
  <si>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</si>
  <si>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</si>
  <si>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</si>
  <si>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</si>
  <si>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</si>
  <si>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</si>
  <si>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</si>
  <si>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</si>
  <si>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</si>
  <si>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</si>
  <si>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</si>
  <si>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</si>
  <si>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</si>
  <si>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</si>
  <si>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</si>
  <si>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</si>
  <si>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</si>
  <si>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</si>
  <si>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</si>
  <si>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</si>
  <si>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</si>
  <si>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</si>
  <si>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</si>
  <si>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</si>
  <si>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</si>
  <si>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</si>
  <si>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</si>
  <si>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</si>
  <si>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</si>
  <si>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</si>
  <si>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</si>
  <si>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</si>
  <si>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</si>
  <si>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</si>
  <si>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</si>
  <si>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</si>
  <si>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</si>
  <si>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</si>
  <si>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</si>
  <si>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</si>
  <si>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</si>
  <si>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</si>
  <si>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</si>
  <si>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</si>
  <si>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</si>
  <si>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</si>
  <si>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</si>
  <si>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</si>
  <si>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</si>
  <si>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</si>
  <si>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</si>
  <si>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</si>
  <si>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</si>
  <si>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</si>
  <si>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</si>
  <si>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</si>
  <si>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</si>
  <si>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</si>
  <si>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</si>
  <si>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</si>
  <si>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</si>
  <si>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</si>
  <si>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</si>
  <si>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</si>
  <si>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</si>
  <si>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</si>
  <si>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</si>
  <si>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</si>
  <si>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</si>
  <si>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</si>
  <si>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</si>
  <si>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</si>
  <si>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</si>
  <si>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</si>
  <si>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</si>
  <si>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</si>
  <si>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</si>
  <si>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</si>
  <si>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</si>
  <si>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</si>
  <si>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</si>
  <si>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</si>
  <si>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</si>
  <si>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</si>
  <si>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</si>
  <si>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</si>
  <si>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</si>
  <si>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</si>
  <si>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</si>
  <si>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</si>
  <si>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</si>
  <si>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</si>
  <si>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</si>
  <si>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</si>
  <si>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</si>
  <si>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</si>
  <si>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</si>
  <si>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</si>
  <si>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</si>
  <si>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</si>
  <si>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</si>
  <si>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</si>
  <si>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</si>
  <si>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</si>
  <si>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</si>
  <si>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</si>
  <si>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</si>
  <si>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</si>
  <si>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</si>
  <si>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</si>
  <si>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</si>
  <si>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</si>
  <si>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</si>
  <si>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</si>
  <si>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</si>
  <si>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</si>
  <si>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</si>
  <si>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</si>
  <si>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</si>
  <si>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</si>
  <si>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</si>
  <si>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</si>
  <si>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</si>
  <si>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</si>
  <si>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</si>
  <si>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</si>
  <si>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</si>
  <si>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</si>
  <si>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</si>
  <si>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</si>
  <si>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</si>
  <si>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</si>
  <si>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</si>
  <si>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</si>
  <si>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</si>
  <si>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</si>
  <si>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</si>
  <si>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</si>
  <si>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</si>
  <si>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</si>
  <si>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</si>
  <si>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</si>
  <si>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</si>
  <si>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</si>
  <si>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</si>
  <si>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</si>
  <si>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</si>
  <si>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</si>
  <si>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</si>
  <si>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</si>
  <si>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</si>
  <si>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</si>
  <si>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</si>
  <si>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</si>
  <si>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</si>
  <si>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</si>
  <si>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</si>
  <si>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</si>
  <si>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</si>
  <si>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</si>
  <si>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</si>
  <si>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</si>
  <si>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</si>
  <si>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</si>
  <si>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</si>
  <si>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</si>
  <si>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</si>
  <si>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</si>
  <si>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</si>
  <si>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</si>
  <si>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</si>
  <si>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</si>
  <si>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</si>
  <si>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</si>
  <si>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</si>
  <si>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</si>
  <si>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</si>
  <si>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</si>
  <si>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</si>
  <si>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</si>
  <si>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</si>
  <si>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</si>
  <si>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</si>
  <si>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</si>
  <si>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</si>
  <si>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</si>
  <si>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</si>
  <si>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</si>
  <si>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</si>
  <si>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</si>
  <si>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</si>
  <si>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</si>
  <si>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</si>
  <si>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</si>
  <si>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</si>
  <si>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</si>
  <si>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</si>
  <si>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</si>
  <si>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</si>
  <si>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</si>
  <si>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</si>
  <si>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</si>
  <si>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</si>
  <si>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</si>
  <si>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</si>
  <si>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</si>
  <si>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</si>
  <si>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</si>
  <si>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</si>
  <si>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</si>
  <si>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</si>
  <si>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</si>
  <si>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</si>
  <si>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</si>
  <si>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</si>
  <si>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</si>
  <si>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</si>
  <si>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</si>
  <si>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</si>
  <si>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</si>
  <si>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</si>
  <si>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</si>
  <si>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</si>
  <si>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</si>
  <si>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</si>
  <si>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</si>
  <si>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</si>
  <si>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</si>
  <si>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</si>
  <si>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</si>
  <si>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</si>
  <si>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</si>
  <si>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</si>
  <si>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</si>
  <si>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</si>
  <si>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</si>
  <si>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</si>
  <si>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</si>
  <si>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</si>
  <si>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</si>
  <si>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</si>
  <si>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</si>
  <si>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</si>
  <si>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</si>
  <si>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</si>
  <si>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</si>
  <si>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</si>
  <si>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</si>
  <si>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</si>
  <si>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</si>
  <si>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</si>
  <si>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</si>
  <si>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</si>
  <si>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</si>
  <si>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</si>
  <si>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</si>
  <si>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</si>
  <si>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</si>
  <si>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</si>
  <si>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</si>
  <si>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</si>
  <si>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</si>
  <si>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</si>
  <si>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</si>
  <si>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</si>
  <si>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</si>
  <si>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</si>
  <si>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</si>
  <si>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</si>
  <si>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</si>
  <si>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</si>
  <si>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</si>
  <si>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</si>
  <si>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</si>
  <si>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</si>
  <si>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</si>
  <si>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</si>
  <si>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</si>
  <si>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</si>
  <si>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</si>
  <si>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</si>
  <si>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</si>
  <si>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</si>
  <si>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</si>
  <si>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</si>
  <si>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</si>
  <si>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</si>
  <si>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</si>
  <si>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</si>
  <si>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</si>
  <si>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</si>
  <si>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</si>
  <si>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</si>
  <si>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</si>
  <si>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</si>
  <si>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</si>
  <si>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</si>
  <si>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</si>
  <si>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</si>
  <si>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</si>
  <si>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</si>
  <si>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</si>
  <si>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</si>
  <si>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</si>
  <si>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</si>
  <si>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</si>
  <si>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</si>
  <si>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</si>
  <si>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</si>
  <si>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</si>
  <si>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</si>
  <si>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</si>
  <si>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</si>
  <si>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</si>
  <si>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</si>
  <si>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</si>
  <si>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</si>
  <si>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</si>
  <si>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</si>
  <si>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</si>
  <si>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</si>
  <si>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</si>
  <si>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</si>
  <si>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</si>
  <si>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</si>
  <si>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</si>
  <si>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</si>
  <si>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</si>
  <si>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</si>
  <si>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</si>
  <si>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</si>
  <si>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</si>
  <si>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</si>
  <si>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</si>
  <si>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</si>
  <si>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</si>
  <si>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</si>
  <si>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</si>
  <si>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</si>
  <si>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</si>
  <si>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</si>
  <si>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</si>
  <si>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</si>
  <si>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</si>
  <si>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</si>
  <si>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</si>
  <si>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</si>
  <si>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</si>
  <si>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</si>
  <si>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</si>
  <si>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</si>
  <si>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</si>
  <si>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</si>
  <si>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</si>
  <si>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</si>
  <si>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</si>
  <si>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</si>
  <si>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</si>
  <si>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</si>
  <si>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</si>
  <si>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</si>
  <si>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</si>
  <si>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</si>
  <si>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</si>
  <si>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</si>
  <si>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</si>
  <si>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</si>
  <si>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</si>
  <si>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</si>
  <si>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</si>
  <si>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</si>
  <si>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</si>
  <si>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</si>
  <si>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</si>
  <si>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</si>
  <si>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</si>
  <si>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</si>
  <si>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</si>
  <si>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</si>
  <si>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</si>
  <si>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</si>
  <si>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</si>
  <si>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</si>
  <si>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</si>
  <si>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</si>
  <si>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</si>
  <si>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</si>
  <si>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</si>
  <si>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</si>
  <si>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</si>
  <si>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</si>
  <si>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</si>
  <si>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</si>
  <si>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</si>
  <si>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</si>
  <si>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</si>
  <si>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</si>
  <si>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</si>
  <si>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</si>
  <si>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</si>
  <si>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</si>
  <si>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</si>
  <si>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</si>
  <si>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</si>
  <si>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</si>
  <si>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</si>
  <si>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</si>
  <si>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</si>
  <si>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</si>
  <si>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</si>
  <si>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</si>
  <si>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</si>
  <si>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</si>
  <si>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</si>
  <si>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</si>
  <si>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</si>
  <si>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</si>
  <si>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</si>
  <si>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</si>
  <si>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</si>
  <si>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</si>
  <si>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</si>
  <si>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</si>
  <si>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</si>
  <si>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</si>
  <si>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</si>
  <si>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</si>
  <si>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</si>
  <si>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</si>
  <si>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</si>
  <si>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</si>
  <si>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</si>
  <si>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</si>
  <si>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</si>
  <si>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</si>
  <si>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</si>
  <si>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</si>
  <si>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</si>
  <si>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</si>
  <si>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</si>
  <si>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</si>
  <si>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</si>
  <si>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</si>
  <si>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</si>
  <si>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</si>
  <si>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</si>
  <si>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</si>
  <si>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</si>
  <si>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</si>
  <si>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</si>
  <si>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</si>
  <si>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</si>
  <si>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</si>
  <si>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</si>
  <si>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</si>
  <si>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</si>
  <si>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</si>
  <si>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</si>
  <si>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</si>
  <si>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</si>
  <si>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</si>
  <si>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</si>
  <si>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</si>
  <si>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</si>
  <si>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</si>
  <si>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</si>
  <si>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</si>
  <si>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</si>
  <si>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</si>
  <si>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</si>
  <si>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</si>
  <si>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</si>
  <si>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</si>
  <si>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</si>
  <si>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</si>
  <si>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</si>
  <si>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</si>
  <si>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</si>
  <si>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</si>
  <si>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</si>
  <si>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</si>
  <si>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</si>
  <si>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</si>
  <si>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</si>
  <si>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</si>
  <si>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</si>
  <si>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</si>
  <si>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</si>
  <si>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</si>
  <si>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</si>
  <si>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</si>
  <si>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</si>
  <si>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</si>
  <si>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</si>
  <si>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</si>
  <si>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</si>
  <si>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</si>
  <si>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</si>
  <si>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</si>
  <si>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</si>
  <si>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</si>
  <si>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</si>
  <si>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</si>
  <si>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</si>
  <si>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</si>
  <si>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</si>
  <si>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</si>
  <si>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</si>
  <si>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</si>
  <si>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</si>
  <si>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</si>
  <si>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</si>
  <si>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</si>
  <si>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</si>
  <si>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</si>
  <si>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</si>
  <si>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</si>
  <si>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</si>
  <si>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</si>
  <si>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</si>
  <si>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</si>
  <si>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</si>
  <si>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</si>
  <si>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</si>
  <si>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</si>
  <si>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</si>
  <si>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</si>
  <si>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</si>
  <si>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</si>
  <si>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</si>
  <si>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</si>
  <si>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</si>
  <si>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</si>
  <si>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</si>
  <si>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</si>
  <si>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</si>
  <si>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</si>
  <si>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</si>
  <si>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</si>
  <si>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</si>
  <si>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</si>
  <si>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</si>
  <si>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</si>
  <si>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</si>
  <si>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</si>
  <si>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</si>
  <si>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</si>
  <si>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</si>
  <si>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</si>
  <si>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</si>
  <si>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</si>
  <si>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</si>
  <si>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</si>
  <si>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</si>
  <si>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</si>
  <si>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</si>
  <si>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</si>
  <si>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</si>
  <si>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</si>
  <si>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</si>
  <si>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</si>
  <si>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</si>
  <si>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</si>
  <si>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</si>
  <si>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</si>
  <si>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</si>
  <si>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</si>
  <si>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</si>
  <si>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</si>
  <si>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</si>
  <si>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</si>
  <si>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</si>
  <si>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</si>
  <si>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</si>
  <si>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</si>
  <si>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</si>
  <si>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</si>
  <si>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</si>
  <si>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</si>
  <si>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</si>
  <si>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</si>
  <si>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</si>
  <si>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</si>
  <si>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</si>
  <si>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</si>
  <si>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</si>
  <si>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</si>
  <si>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</si>
  <si>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</si>
  <si>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</si>
  <si>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</si>
  <si>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</si>
  <si>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</si>
  <si>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</si>
  <si>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</si>
  <si>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</si>
  <si>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</si>
  <si>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</si>
  <si>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</si>
  <si>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</si>
  <si>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</si>
  <si>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</si>
  <si>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</si>
  <si>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</si>
  <si>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</si>
  <si>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</si>
  <si>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</si>
  <si>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</si>
  <si>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</si>
  <si>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</si>
  <si>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</si>
  <si>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</si>
  <si>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</si>
  <si>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</si>
  <si>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</si>
  <si>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</si>
  <si>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</si>
  <si>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</si>
  <si>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</si>
  <si>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</si>
  <si>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</si>
  <si>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</si>
  <si>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</si>
  <si>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</si>
  <si>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</si>
  <si>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</si>
  <si>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</si>
  <si>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</si>
  <si>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</si>
  <si>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</si>
  <si>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</si>
  <si>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</si>
  <si>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</si>
  <si>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</si>
  <si>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</si>
  <si>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</si>
  <si>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</si>
  <si>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</si>
  <si>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</si>
  <si>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</si>
  <si>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</si>
  <si>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</si>
  <si>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</si>
  <si>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</si>
  <si>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</si>
  <si>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</si>
  <si>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</si>
  <si>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</si>
  <si>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</si>
  <si>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</si>
  <si>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</si>
  <si>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</si>
  <si>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</si>
  <si>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</si>
  <si>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</si>
  <si>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</si>
  <si>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</si>
  <si>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</si>
  <si>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</si>
  <si>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</si>
  <si>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</si>
  <si>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</si>
  <si>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</si>
  <si>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</si>
  <si>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</si>
  <si>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</si>
  <si>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</si>
  <si>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</si>
  <si>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</si>
  <si>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</si>
  <si>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</si>
  <si>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</si>
  <si>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</si>
  <si>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</si>
  <si>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</si>
  <si>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</si>
  <si>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</si>
  <si>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</si>
  <si>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</si>
  <si>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</si>
  <si>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</si>
  <si>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</si>
  <si>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</si>
  <si>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</si>
  <si>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</si>
  <si>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</si>
  <si>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</si>
  <si>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</si>
  <si>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</si>
  <si>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</si>
  <si>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</si>
  <si>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</si>
  <si>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</si>
  <si>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</si>
  <si>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</si>
  <si>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</si>
  <si>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</si>
  <si>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</si>
  <si>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</si>
  <si>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</si>
  <si>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</si>
  <si>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</si>
  <si>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</si>
  <si>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</si>
  <si>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</si>
  <si>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</si>
  <si>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</si>
  <si>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</si>
  <si>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</si>
  <si>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</si>
  <si>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</si>
  <si>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</si>
  <si>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</si>
  <si>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</si>
  <si>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</si>
  <si>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</si>
  <si>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</si>
  <si>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</si>
  <si>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</si>
  <si>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</si>
  <si>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</si>
  <si>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</si>
  <si>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</si>
  <si>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</si>
  <si>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</si>
  <si>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</si>
  <si>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</si>
  <si>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</si>
  <si>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</si>
  <si>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</si>
  <si>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</si>
  <si>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</si>
  <si>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</si>
  <si>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</si>
  <si>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</si>
  <si>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</si>
  <si>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</si>
  <si>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</si>
  <si>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</si>
  <si>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</si>
  <si>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</si>
  <si>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</si>
  <si>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</si>
  <si>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</si>
  <si>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</si>
  <si>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</si>
  <si>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</si>
  <si>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</si>
  <si>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</si>
  <si>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</si>
  <si>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</si>
  <si>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</si>
  <si>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</si>
  <si>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</si>
  <si>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</si>
  <si>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</si>
  <si>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</si>
  <si>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</si>
  <si>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</si>
  <si>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</si>
  <si>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</si>
  <si>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</si>
  <si>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</si>
  <si>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</si>
  <si>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</si>
  <si>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</si>
  <si>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</si>
  <si>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</si>
  <si>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</si>
  <si>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</si>
  <si>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</si>
  <si>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</si>
  <si>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</si>
  <si>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</si>
  <si>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</si>
  <si>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</si>
  <si>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</si>
  <si>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</si>
  <si>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</si>
  <si>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</si>
  <si>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</si>
  <si>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</si>
  <si>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</si>
  <si>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</si>
  <si>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</si>
  <si>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</si>
  <si>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</si>
  <si>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</si>
  <si>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</si>
  <si>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</si>
  <si>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</si>
  <si>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</si>
  <si>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</si>
  <si>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</si>
  <si>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</si>
  <si>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</si>
  <si>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</si>
  <si>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</si>
  <si>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</si>
  <si>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</si>
  <si>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</si>
  <si>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</si>
  <si>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</si>
  <si>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</si>
  <si>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</si>
  <si>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</si>
  <si>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</si>
  <si>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</si>
  <si>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</si>
  <si>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</si>
  <si>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</si>
  <si>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</si>
  <si>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</si>
  <si>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</si>
  <si>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</si>
  <si>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</si>
  <si>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</si>
  <si>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</si>
  <si>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</si>
  <si>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</si>
  <si>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</si>
  <si>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</si>
  <si>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</si>
  <si>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</si>
  <si>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</si>
  <si>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</si>
  <si>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</si>
  <si>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</si>
  <si>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</si>
  <si>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</si>
  <si>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</si>
  <si>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</si>
  <si>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</si>
  <si>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</si>
  <si>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</si>
  <si>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</si>
  <si>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</si>
  <si>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</si>
  <si>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</si>
  <si>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</si>
  <si>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</si>
  <si>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</si>
  <si>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</si>
  <si>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</si>
  <si>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</si>
  <si>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</si>
  <si>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</si>
  <si>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</si>
  <si>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</si>
  <si>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</si>
  <si>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</si>
  <si>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</si>
  <si>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</si>
  <si>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</si>
  <si>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</si>
  <si>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</si>
  <si>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</si>
  <si>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</si>
  <si>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</si>
  <si>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</si>
  <si>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</si>
  <si>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</si>
  <si>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</si>
  <si>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</si>
  <si>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</si>
  <si>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</si>
  <si>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</si>
  <si>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</si>
  <si>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</si>
  <si>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</si>
  <si>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</si>
  <si>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</si>
  <si>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</si>
  <si>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</si>
  <si>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</si>
  <si>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</si>
  <si>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</si>
  <si>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</si>
  <si>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</si>
  <si>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</si>
  <si>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</si>
  <si>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</si>
  <si>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</si>
  <si>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</si>
  <si>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</si>
  <si>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</si>
  <si>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</si>
  <si>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</si>
  <si>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</si>
  <si>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</si>
  <si>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</si>
  <si>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</si>
  <si>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</si>
  <si>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</si>
  <si>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</si>
  <si>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</si>
  <si>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</si>
  <si>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</si>
  <si>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</si>
  <si>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</si>
  <si>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</si>
  <si>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</si>
  <si>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</si>
  <si>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</si>
  <si>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</si>
  <si>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</si>
  <si>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</si>
  <si>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</si>
  <si>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</si>
  <si>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</si>
  <si>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</si>
  <si>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</si>
  <si>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</si>
  <si>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</si>
  <si>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</si>
  <si>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</si>
  <si>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</si>
  <si>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</si>
  <si>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</si>
  <si>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</si>
  <si>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</si>
  <si>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</si>
  <si>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</si>
  <si>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</si>
  <si>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</si>
  <si>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</si>
  <si>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</si>
  <si>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</si>
  <si>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</si>
  <si>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</si>
  <si>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</si>
  <si>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</si>
  <si>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</si>
  <si>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</si>
  <si>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</si>
  <si>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</si>
  <si>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</si>
  <si>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</si>
  <si>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</si>
  <si>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</si>
  <si>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</si>
  <si>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</si>
  <si>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</si>
  <si>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</si>
  <si>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</si>
  <si>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</si>
  <si>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</si>
  <si>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</si>
  <si>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</si>
  <si>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</si>
  <si>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</si>
  <si>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</si>
  <si>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</si>
  <si>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</si>
  <si>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</si>
  <si>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</si>
  <si>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</si>
  <si>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</si>
  <si>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</si>
  <si>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</si>
  <si>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</si>
  <si>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</si>
  <si>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</si>
  <si>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</si>
  <si>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</si>
  <si>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</si>
  <si>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</si>
  <si>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</si>
  <si>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</si>
  <si>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</si>
  <si>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</si>
  <si>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</si>
  <si>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</si>
  <si>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</si>
  <si>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</si>
  <si>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</si>
  <si>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</si>
  <si>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</si>
  <si>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</si>
  <si>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</si>
  <si>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</si>
  <si>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</si>
  <si>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</si>
  <si>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</si>
  <si>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</si>
  <si>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</si>
  <si>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</si>
  <si>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</si>
  <si>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</si>
  <si>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</si>
  <si>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</si>
  <si>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</si>
  <si>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</si>
  <si>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</si>
  <si>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</si>
  <si>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</si>
  <si>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</si>
  <si>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</si>
  <si>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</si>
  <si>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</si>
  <si>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</si>
  <si>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</si>
  <si>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</si>
  <si>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</si>
  <si>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</si>
  <si>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</si>
  <si>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</si>
  <si>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</si>
  <si>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</si>
  <si>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</si>
  <si>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</si>
  <si>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</si>
  <si>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</si>
  <si>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</si>
  <si>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</si>
  <si>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</si>
  <si>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</si>
  <si>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</si>
  <si>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</si>
  <si>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</si>
  <si>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</si>
  <si>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</si>
  <si>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</si>
  <si>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</si>
  <si>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</si>
  <si>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</si>
  <si>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</si>
  <si>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</si>
  <si>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</si>
  <si>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</si>
  <si>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</si>
  <si>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</si>
  <si>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</si>
  <si>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</si>
  <si>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</si>
  <si>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</si>
  <si>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</si>
  <si>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</si>
  <si>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</si>
  <si>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</si>
  <si>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</si>
  <si>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</si>
  <si>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</si>
  <si>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</si>
  <si>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</si>
  <si>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</si>
  <si>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</si>
  <si>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</si>
  <si>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</si>
  <si>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</si>
  <si>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</si>
  <si>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</si>
  <si>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</si>
  <si>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</si>
  <si>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</si>
  <si>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</si>
  <si>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</si>
  <si>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</si>
  <si>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</si>
  <si>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</si>
  <si>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</si>
  <si>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</si>
  <si>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</si>
  <si>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</si>
  <si>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</si>
  <si>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</si>
  <si>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</si>
  <si>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</si>
  <si>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</si>
  <si>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</si>
  <si>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</si>
  <si>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</si>
  <si>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</si>
  <si>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</si>
  <si>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</si>
  <si>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</si>
  <si>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</si>
  <si>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</si>
  <si>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</si>
  <si>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</si>
  <si>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</si>
  <si>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</si>
  <si>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</si>
  <si>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</si>
  <si>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</si>
  <si>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</si>
  <si>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</si>
  <si>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</si>
  <si>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</si>
  <si>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</si>
  <si>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</si>
  <si>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</si>
  <si>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</si>
  <si>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</si>
  <si>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</si>
  <si>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</si>
  <si>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</si>
  <si>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</si>
  <si>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</si>
  <si>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</si>
  <si>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</si>
  <si>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</si>
  <si>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</si>
  <si>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</si>
  <si>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</si>
  <si>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</si>
  <si>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</si>
  <si>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</si>
  <si>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</si>
  <si>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</si>
  <si>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</si>
  <si>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</si>
  <si>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</si>
  <si>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</si>
  <si>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</si>
  <si>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</si>
  <si>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</si>
  <si>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</si>
  <si>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</si>
  <si>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</si>
  <si>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</si>
  <si>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</si>
  <si>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</si>
  <si>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</si>
  <si>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</si>
  <si>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</si>
  <si>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</si>
  <si>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</si>
  <si>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</si>
  <si>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</si>
  <si>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</si>
  <si>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</si>
  <si>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</si>
  <si>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</si>
  <si>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</si>
  <si>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</si>
  <si>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</si>
  <si>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</si>
  <si>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</si>
  <si>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</si>
  <si>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</si>
  <si>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</si>
  <si>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</si>
  <si>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</si>
  <si>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</si>
  <si>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</si>
  <si>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</si>
  <si>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</si>
  <si>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</si>
  <si>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</si>
  <si>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</si>
  <si>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</si>
  <si>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</si>
  <si>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</si>
  <si>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</si>
  <si>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</si>
  <si>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</si>
  <si>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</si>
  <si>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</si>
  <si>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</si>
  <si>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</si>
  <si>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</si>
  <si>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</si>
  <si>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</si>
  <si>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</si>
  <si>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</si>
  <si>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</si>
  <si>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</si>
  <si>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</si>
  <si>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</si>
  <si>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</si>
  <si>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</si>
  <si>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</si>
  <si>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</si>
  <si>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</si>
  <si>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</si>
  <si>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</si>
  <si>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</si>
  <si>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</si>
  <si>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</si>
  <si>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</si>
  <si>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</si>
  <si>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</si>
  <si>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</si>
  <si>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</si>
  <si>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</si>
  <si>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</si>
  <si>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</si>
  <si>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</si>
  <si>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</si>
  <si>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</si>
  <si>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</si>
  <si>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</si>
  <si>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</si>
  <si>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</si>
  <si>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</si>
  <si>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</si>
  <si>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</si>
  <si>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</si>
  <si>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</si>
  <si>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</si>
  <si>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</si>
  <si>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</si>
  <si>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</si>
  <si>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</si>
  <si>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</si>
  <si>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</si>
  <si>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</si>
  <si>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</si>
  <si>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</si>
  <si>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</si>
  <si>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</si>
  <si>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</si>
  <si>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</si>
  <si>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</si>
  <si>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</si>
  <si>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</si>
  <si>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</si>
  <si>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</si>
  <si>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</si>
  <si>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</si>
  <si>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</si>
  <si>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</si>
  <si>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</si>
  <si>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</si>
  <si>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</si>
  <si>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</si>
  <si>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</si>
  <si>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</si>
  <si>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</si>
  <si>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</si>
  <si>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</si>
  <si>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</si>
  <si>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</si>
  <si>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</si>
  <si>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</si>
  <si>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</si>
  <si>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</si>
  <si>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</si>
  <si>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</si>
  <si>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</si>
  <si>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</si>
  <si>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</si>
  <si>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</si>
  <si>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</si>
  <si>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</si>
  <si>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</si>
  <si>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</si>
  <si>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</si>
  <si>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</si>
  <si>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</si>
  <si>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</si>
  <si>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</si>
  <si>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</si>
  <si>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</si>
  <si>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</si>
  <si>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</si>
  <si>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</si>
  <si>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</si>
  <si>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</si>
  <si>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</si>
  <si>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</si>
  <si>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</si>
  <si>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</si>
  <si>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</si>
  <si>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</si>
  <si>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</si>
  <si>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</si>
  <si>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</si>
  <si>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</si>
  <si>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</si>
  <si>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</si>
  <si>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</si>
  <si>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</si>
  <si>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</si>
  <si>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</si>
  <si>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</si>
  <si>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</si>
  <si>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</si>
  <si>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</si>
  <si>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</si>
  <si>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</si>
  <si>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</si>
  <si>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</si>
  <si>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</si>
  <si>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</si>
  <si>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</si>
  <si>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</si>
  <si>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</si>
  <si>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</si>
  <si>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</si>
  <si>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</si>
  <si>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</si>
  <si>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</si>
  <si>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</si>
  <si>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</si>
  <si>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</si>
  <si>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</si>
  <si>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</si>
  <si>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</si>
  <si>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</si>
  <si>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</si>
  <si>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</si>
  <si>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</si>
  <si>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</si>
  <si>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</si>
  <si>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</si>
  <si>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</si>
  <si>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</si>
  <si>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</si>
  <si>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</si>
  <si>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</si>
  <si>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</si>
  <si>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</si>
  <si>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</si>
  <si>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</si>
  <si>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</si>
  <si>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</si>
  <si>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</si>
  <si>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</si>
  <si>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</si>
  <si>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</si>
  <si>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</si>
  <si>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</si>
  <si>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</si>
  <si>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</si>
  <si>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</si>
  <si>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</si>
  <si>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</si>
  <si>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</si>
  <si>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</si>
  <si>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</si>
  <si>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</si>
  <si>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</si>
  <si>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</si>
  <si>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</si>
  <si>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</si>
  <si>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</si>
  <si>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</si>
  <si>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</si>
  <si>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</si>
  <si>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</si>
  <si>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</si>
  <si>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</si>
  <si>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</si>
  <si>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</si>
  <si>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</si>
  <si>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</si>
  <si>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</si>
  <si>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</si>
  <si>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</si>
  <si>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</si>
  <si>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</si>
  <si>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</si>
  <si>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</si>
  <si>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</si>
  <si>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</si>
  <si>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</si>
  <si>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</si>
  <si>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</si>
  <si>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</si>
  <si>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</si>
  <si>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</si>
  <si>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</si>
  <si>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</si>
  <si>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</si>
  <si>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</si>
  <si>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</si>
  <si>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</si>
  <si>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</si>
  <si>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</si>
  <si>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</si>
  <si>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</si>
  <si>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</si>
  <si>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</si>
  <si>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</si>
  <si>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</si>
  <si>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</si>
  <si>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</si>
  <si>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</si>
  <si>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</si>
  <si>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</si>
  <si>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</si>
  <si>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</si>
  <si>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</si>
  <si>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</si>
  <si>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</si>
  <si>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</si>
  <si>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</si>
  <si>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</si>
  <si>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</si>
  <si>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</si>
  <si>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</si>
  <si>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</si>
  <si>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</si>
  <si>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</si>
  <si>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</si>
  <si>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</si>
  <si>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</si>
  <si>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</si>
  <si>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</si>
  <si>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</si>
  <si>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</si>
  <si>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</si>
  <si>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</si>
  <si>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</si>
  <si>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</si>
  <si>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</si>
  <si>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</si>
  <si>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</si>
  <si>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</si>
  <si>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</si>
  <si>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</si>
  <si>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</si>
  <si>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</si>
  <si>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</si>
  <si>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</si>
  <si>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</si>
  <si>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</si>
  <si>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</si>
  <si>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</si>
  <si>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</si>
  <si>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</si>
  <si>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</si>
  <si>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</si>
  <si>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</si>
  <si>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</si>
  <si>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</si>
  <si>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</si>
  <si>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</si>
  <si>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</si>
  <si>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</si>
  <si>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</si>
  <si>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</si>
  <si>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</si>
  <si>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</si>
  <si>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</si>
  <si>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</si>
  <si>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</si>
  <si>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</si>
  <si>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</si>
  <si>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</si>
  <si>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</si>
  <si>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</si>
  <si>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</si>
  <si>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</si>
  <si>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</si>
  <si>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</si>
  <si>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</si>
  <si>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</si>
  <si>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</si>
  <si>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</si>
  <si>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</si>
  <si>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</si>
  <si>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</si>
  <si>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</si>
  <si>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</si>
  <si>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</si>
  <si>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</si>
  <si>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</si>
  <si>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</si>
  <si>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</si>
  <si>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</si>
  <si>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</si>
  <si>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</si>
  <si>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</si>
  <si>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</si>
  <si>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</si>
  <si>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</si>
  <si>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</si>
  <si>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</si>
  <si>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</si>
  <si>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</si>
  <si>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</si>
  <si>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</si>
  <si>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</si>
  <si>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</si>
  <si>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</si>
  <si>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</si>
  <si>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</si>
  <si>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</si>
  <si>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</si>
  <si>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</si>
  <si>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</si>
  <si>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</si>
  <si>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</si>
  <si>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</si>
  <si>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</si>
  <si>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</si>
  <si>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</si>
  <si>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</si>
  <si>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</si>
  <si>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</si>
  <si>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</si>
  <si>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</si>
  <si>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</si>
  <si>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</si>
  <si>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</si>
  <si>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</si>
  <si>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</si>
  <si>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</si>
  <si>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</si>
  <si>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</si>
  <si>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</si>
  <si>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</si>
  <si>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</si>
  <si>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</si>
  <si>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</si>
  <si>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</si>
  <si>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</si>
  <si>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</si>
  <si>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</si>
  <si>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</si>
  <si>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</si>
  <si>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</si>
  <si>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</si>
  <si>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</si>
  <si>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</si>
  <si>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</si>
  <si>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</si>
  <si>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</si>
  <si>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</si>
  <si>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</si>
  <si>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</si>
  <si>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</si>
  <si>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</si>
  <si>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</si>
  <si>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</si>
  <si>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</si>
  <si>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</si>
  <si>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</si>
  <si>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</si>
  <si>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</si>
  <si>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</si>
  <si>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</si>
  <si>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</si>
  <si>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</si>
  <si>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</si>
  <si>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</si>
  <si>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</si>
  <si>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</si>
  <si>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</si>
  <si>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</si>
  <si>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</si>
  <si>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</si>
  <si>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</si>
  <si>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</si>
  <si>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</si>
  <si>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</si>
  <si>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</si>
  <si>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</si>
  <si>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</si>
  <si>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</si>
  <si>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</si>
  <si>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</si>
  <si>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</si>
  <si>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</si>
  <si>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</si>
  <si>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</si>
  <si>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</si>
  <si>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</si>
  <si>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</si>
  <si>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</si>
  <si>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</si>
  <si>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</si>
  <si>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</si>
  <si>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</si>
  <si>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</si>
  <si>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</si>
  <si>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</si>
  <si>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</si>
  <si>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</si>
  <si>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</si>
  <si>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</si>
  <si>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</si>
  <si>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</si>
  <si>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</si>
  <si>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</si>
  <si>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</si>
  <si>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</si>
  <si>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</si>
  <si>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</si>
  <si>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</si>
  <si>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</si>
  <si>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</si>
  <si>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</si>
  <si>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</si>
  <si>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</si>
  <si>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</si>
  <si>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</si>
  <si>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</si>
  <si>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</si>
  <si>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</si>
  <si>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</si>
  <si>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</si>
  <si>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</si>
  <si>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</si>
  <si>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</si>
  <si>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</si>
  <si>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</si>
  <si>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</si>
  <si>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</si>
  <si>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</si>
  <si>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</si>
  <si>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</si>
  <si>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</si>
  <si>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</si>
  <si>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</si>
  <si>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</si>
  <si>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</si>
  <si>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</si>
  <si>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</si>
  <si>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</si>
  <si>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</si>
  <si>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</si>
  <si>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</si>
  <si>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</si>
  <si>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</si>
  <si>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</si>
  <si>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</si>
  <si>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</si>
  <si>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</si>
  <si>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</si>
  <si>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</si>
  <si>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</si>
  <si>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</si>
  <si>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</si>
  <si>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</si>
  <si>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</si>
  <si>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</si>
  <si>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</si>
  <si>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</si>
  <si>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</si>
  <si>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</si>
  <si>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</si>
  <si>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</si>
  <si>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</si>
  <si>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</si>
  <si>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</si>
  <si>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</si>
  <si>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</si>
  <si>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</si>
  <si>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</si>
  <si>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</si>
  <si>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</si>
  <si>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</si>
  <si>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</si>
  <si>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</si>
  <si>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</si>
  <si>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</si>
  <si>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</si>
  <si>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</si>
  <si>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</si>
  <si>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</si>
  <si>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</si>
  <si>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</si>
  <si>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</si>
  <si>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</si>
  <si>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</si>
  <si>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</si>
  <si>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</si>
  <si>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</si>
  <si>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</si>
  <si>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</si>
  <si>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</si>
  <si>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</si>
  <si>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</si>
  <si>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</si>
  <si>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</si>
  <si>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</si>
  <si>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</si>
  <si>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</si>
  <si>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</si>
  <si>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</si>
  <si>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</si>
  <si>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</si>
  <si>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</si>
  <si>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</si>
  <si>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</si>
  <si>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</si>
  <si>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</si>
  <si>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</si>
  <si>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</si>
  <si>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</si>
  <si>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</si>
  <si>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</si>
  <si>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</si>
  <si>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</si>
  <si>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</si>
  <si>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</si>
  <si>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</si>
  <si>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</si>
  <si>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</si>
  <si>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</si>
  <si>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</si>
  <si>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</si>
  <si>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</si>
  <si>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</si>
  <si>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</si>
  <si>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</si>
  <si>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</si>
  <si>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</si>
  <si>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</si>
  <si>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</si>
  <si>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</si>
  <si>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</si>
  <si>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</si>
  <si>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</si>
  <si>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</si>
  <si>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</si>
  <si>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</si>
  <si>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</si>
  <si>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</si>
  <si>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</si>
  <si>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</si>
  <si>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</si>
  <si>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</si>
  <si>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</si>
  <si>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</si>
  <si>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</si>
  <si>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</si>
  <si>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</si>
  <si>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</si>
  <si>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</si>
  <si>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</si>
  <si>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</si>
  <si>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</si>
  <si>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</si>
  <si>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</si>
  <si>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</si>
  <si>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</si>
  <si>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</si>
  <si>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</si>
  <si>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</si>
  <si>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</si>
  <si>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</si>
  <si>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</si>
  <si>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</si>
  <si>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</si>
  <si>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</si>
  <si>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</si>
  <si>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</si>
  <si>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</si>
  <si>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</si>
  <si>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</si>
  <si>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</si>
  <si>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</si>
  <si>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</si>
  <si>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</si>
  <si>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</si>
  <si>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</si>
  <si>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</si>
  <si>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</si>
  <si>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</si>
  <si>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</si>
  <si>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</si>
  <si>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</si>
  <si>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</si>
  <si>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</si>
  <si>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</si>
  <si>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</si>
  <si>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</si>
  <si>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</si>
  <si>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</si>
  <si>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</si>
  <si>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</si>
  <si>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</si>
  <si>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</si>
  <si>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</si>
  <si>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</si>
  <si>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</si>
  <si>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</si>
  <si>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</si>
  <si>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</si>
  <si>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</si>
  <si>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</si>
  <si>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</si>
  <si>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</si>
  <si>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</si>
  <si>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</si>
  <si>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</si>
  <si>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</si>
  <si>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</si>
  <si>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</si>
  <si>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</si>
  <si>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</si>
  <si>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</si>
  <si>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</si>
  <si>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</si>
  <si>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</si>
  <si>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</si>
  <si>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</si>
  <si>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</si>
  <si>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</si>
  <si>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</si>
  <si>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</si>
  <si>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</si>
  <si>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</si>
  <si>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</si>
  <si>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</si>
  <si>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</si>
  <si>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</si>
  <si>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</si>
  <si>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</si>
  <si>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</si>
  <si>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</si>
  <si>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</si>
  <si>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</si>
  <si>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</si>
  <si>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</si>
  <si>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</si>
  <si>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</si>
  <si>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</si>
  <si>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</si>
  <si>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</si>
  <si>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</si>
  <si>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</si>
  <si>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</si>
  <si>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</si>
  <si>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</si>
  <si>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</si>
  <si>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</si>
  <si>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</si>
  <si>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</si>
  <si>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</si>
  <si>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</si>
  <si>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</si>
  <si>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</si>
  <si>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</si>
  <si>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</si>
  <si>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</si>
  <si>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</si>
  <si>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</si>
  <si>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</si>
  <si>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</si>
  <si>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</si>
  <si>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</si>
  <si>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</si>
  <si>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</si>
  <si>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</si>
  <si>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</si>
  <si>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</si>
  <si>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</si>
  <si>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</si>
  <si>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</si>
  <si>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</si>
  <si>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</si>
  <si>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</si>
  <si>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</si>
  <si>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</si>
  <si>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</si>
  <si>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</si>
  <si>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</si>
  <si>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</si>
  <si>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</si>
  <si>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</si>
  <si>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</si>
  <si>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</si>
  <si>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</si>
  <si>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</si>
  <si>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</si>
  <si>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</si>
  <si>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</si>
  <si>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</si>
  <si>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</si>
  <si>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</si>
  <si>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</si>
  <si>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</si>
  <si>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</si>
  <si>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</si>
  <si>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</si>
  <si>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</si>
  <si>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</si>
  <si>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</si>
  <si>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</si>
  <si>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</si>
  <si>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</si>
  <si>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</si>
  <si>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</si>
  <si>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</si>
  <si>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</si>
  <si>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</si>
  <si>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</si>
  <si>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</si>
  <si>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</si>
  <si>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</si>
  <si>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</si>
  <si>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</si>
  <si>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</si>
  <si>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</si>
  <si>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</si>
  <si>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</si>
  <si>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</si>
  <si>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</si>
  <si>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</si>
  <si>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</si>
  <si>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</si>
  <si>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</si>
  <si>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</si>
  <si>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</si>
  <si>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</si>
  <si>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</si>
  <si>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</si>
  <si>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</si>
  <si>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</si>
  <si>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</si>
  <si>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</si>
  <si>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</si>
  <si>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</si>
  <si>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</si>
  <si>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</si>
  <si>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</si>
  <si>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</si>
  <si>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</si>
  <si>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</si>
  <si>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</si>
  <si>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</si>
  <si>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</si>
  <si>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</si>
  <si>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</si>
  <si>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</si>
  <si>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</si>
  <si>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</si>
  <si>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</si>
  <si>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</si>
  <si>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</si>
  <si>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</si>
  <si>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</si>
  <si>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</si>
  <si>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</si>
  <si>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</si>
  <si>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</si>
  <si>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</si>
  <si>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</si>
  <si>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</si>
  <si>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</si>
  <si>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</si>
  <si>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</si>
  <si>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</si>
  <si>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</si>
  <si>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</si>
  <si>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</si>
  <si>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</si>
  <si>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</si>
  <si>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</si>
  <si>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</si>
  <si>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</si>
  <si>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</si>
  <si>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</si>
  <si>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</si>
  <si>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</si>
  <si>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</si>
  <si>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</si>
  <si>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</si>
  <si>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</si>
  <si>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</si>
  <si>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</si>
  <si>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</si>
  <si>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</si>
  <si>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</si>
  <si>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</si>
  <si>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</si>
  <si>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</si>
  <si>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</si>
  <si>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</si>
  <si>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</si>
  <si>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</si>
  <si>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</si>
  <si>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</si>
  <si>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</si>
  <si>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</si>
  <si>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</si>
  <si>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</si>
  <si>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</si>
  <si>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</si>
  <si>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</si>
  <si>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</si>
  <si>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</si>
  <si>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</si>
  <si>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</si>
  <si>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</si>
  <si>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</si>
  <si>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</si>
  <si>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</si>
  <si>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</si>
  <si>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</si>
  <si>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</si>
  <si>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</si>
  <si>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</si>
  <si>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</si>
  <si>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</si>
  <si>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</si>
  <si>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</si>
  <si>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</si>
  <si>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</si>
  <si>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</si>
  <si>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</si>
  <si>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</si>
  <si>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</si>
  <si>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</si>
  <si>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</si>
  <si>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</si>
  <si>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</si>
  <si>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</si>
  <si>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</si>
  <si>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</si>
  <si>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</si>
  <si>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</si>
  <si>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</si>
  <si>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</si>
  <si>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</si>
  <si>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</si>
  <si>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</si>
  <si>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</si>
  <si>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</si>
  <si>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</si>
  <si>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</si>
  <si>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</si>
  <si>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</si>
  <si>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</si>
  <si>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</si>
  <si>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</si>
  <si>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</si>
  <si>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</si>
  <si>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</si>
  <si>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</si>
  <si>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</si>
  <si>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</si>
  <si>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</si>
  <si>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</si>
  <si>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</si>
  <si>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</si>
  <si>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</si>
  <si>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</si>
  <si>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</si>
  <si>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</si>
  <si>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</si>
  <si>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</si>
  <si>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</si>
  <si>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</si>
  <si>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</si>
  <si>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</si>
  <si>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</si>
  <si>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</si>
  <si>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</si>
  <si>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</si>
  <si>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</si>
  <si>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</si>
  <si>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</si>
  <si>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</si>
  <si>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</si>
  <si>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</si>
  <si>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</si>
  <si>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</si>
  <si>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</si>
  <si>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</si>
  <si>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</si>
  <si>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</si>
  <si>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</si>
  <si>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</si>
  <si>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</si>
  <si>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</si>
  <si>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</si>
  <si>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</si>
  <si>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</si>
  <si>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</si>
  <si>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</si>
  <si>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</si>
  <si>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</si>
  <si>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</si>
  <si>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</si>
  <si>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</si>
  <si>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</si>
  <si>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</si>
  <si>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</si>
  <si>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</si>
  <si>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</si>
  <si>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</si>
  <si>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</si>
  <si>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</si>
  <si>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</si>
  <si>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</si>
  <si>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</si>
  <si>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</si>
  <si>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</si>
  <si>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</si>
  <si>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</si>
  <si>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</si>
  <si>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</si>
  <si>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</si>
  <si>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</si>
  <si>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</si>
  <si>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</si>
  <si>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</si>
  <si>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</si>
  <si>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</si>
  <si>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</si>
  <si>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</si>
  <si>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</si>
  <si>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</si>
  <si>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</si>
  <si>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</si>
  <si>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</si>
  <si>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</si>
  <si>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</si>
  <si>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</si>
  <si>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</si>
  <si>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</si>
  <si>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</si>
  <si>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</si>
  <si>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</si>
  <si>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</si>
  <si>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</si>
  <si>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</si>
  <si>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</si>
  <si>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</si>
  <si>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</si>
  <si>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</si>
  <si>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</si>
  <si>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</si>
  <si>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</si>
  <si>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</si>
  <si>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</si>
  <si>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</si>
  <si>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</si>
  <si>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</si>
  <si>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</si>
  <si>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</si>
  <si>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</si>
  <si>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</si>
  <si>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</si>
  <si>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</si>
  <si>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</si>
  <si>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</si>
  <si>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</si>
  <si>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</si>
  <si>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</si>
  <si>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</si>
  <si>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</si>
  <si>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</si>
  <si>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</si>
  <si>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</si>
  <si>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</si>
  <si>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</si>
  <si>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</si>
  <si>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</si>
  <si>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</si>
  <si>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</si>
  <si>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</si>
  <si>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</si>
  <si>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</si>
  <si>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</si>
  <si>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</si>
  <si>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</si>
  <si>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</si>
  <si>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</si>
  <si>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</si>
  <si>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</si>
  <si>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</si>
  <si>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</si>
  <si>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</si>
  <si>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</si>
  <si>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</si>
  <si>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</si>
  <si>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</si>
  <si>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</si>
  <si>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</si>
  <si>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</si>
  <si>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</si>
  <si>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</si>
  <si>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</si>
  <si>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</si>
  <si>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</si>
  <si>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</si>
  <si>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</si>
  <si>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</si>
  <si>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</si>
  <si>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</si>
  <si>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</si>
  <si>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</si>
  <si>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</si>
  <si>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</si>
  <si>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</si>
  <si>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</si>
  <si>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</si>
  <si>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</si>
  <si>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</si>
  <si>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</si>
  <si>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</si>
  <si>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</si>
  <si>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</si>
  <si>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</si>
  <si>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</si>
  <si>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</si>
  <si>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</si>
  <si>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</si>
  <si>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</si>
  <si>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</si>
  <si>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</si>
  <si>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</si>
  <si>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</si>
  <si>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</si>
  <si>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</si>
  <si>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</si>
  <si>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</si>
  <si>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</si>
  <si>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</si>
  <si>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</si>
  <si>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</si>
  <si>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</si>
  <si>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</si>
  <si>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</si>
  <si>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</si>
  <si>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</si>
  <si>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</si>
  <si>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</si>
  <si>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</si>
  <si>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</si>
  <si>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</si>
  <si>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</si>
  <si>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</si>
  <si>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</si>
  <si>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</si>
  <si>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</si>
  <si>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</si>
  <si>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</si>
  <si>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</si>
  <si>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</si>
  <si>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</si>
  <si>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</si>
  <si>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</si>
  <si>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</si>
  <si>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</si>
  <si>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</si>
  <si>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</si>
  <si>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</si>
  <si>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</si>
  <si>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</si>
  <si>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</si>
  <si>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</si>
  <si>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</si>
  <si>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</si>
  <si>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</si>
  <si>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</si>
  <si>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</si>
  <si>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</si>
  <si>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</si>
  <si>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</si>
  <si>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</si>
  <si>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</si>
  <si>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</si>
  <si>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</si>
  <si>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</si>
  <si>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</si>
  <si>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</si>
  <si>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</si>
  <si>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</si>
  <si>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</si>
  <si>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</si>
  <si>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</si>
  <si>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</si>
  <si>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</si>
  <si>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</si>
  <si>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</si>
  <si>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</si>
  <si>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</si>
  <si>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</si>
  <si>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</si>
  <si>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</si>
  <si>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</si>
  <si>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</si>
  <si>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</si>
  <si>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</si>
  <si>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</si>
  <si>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</si>
  <si>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</si>
  <si>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</si>
  <si>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</si>
  <si>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</si>
  <si>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</si>
  <si>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</si>
  <si>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</si>
  <si>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</si>
  <si>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</si>
  <si>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</si>
  <si>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</si>
  <si>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</si>
  <si>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</si>
  <si>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</si>
  <si>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</si>
  <si>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</si>
  <si>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</si>
  <si>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</si>
  <si>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</si>
  <si>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</si>
  <si>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</si>
  <si>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</si>
  <si>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</si>
  <si>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</si>
  <si>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</si>
  <si>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</si>
  <si>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</si>
  <si>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</si>
  <si>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</si>
  <si>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</si>
  <si>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</si>
  <si>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</si>
  <si>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</si>
  <si>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</si>
  <si>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</si>
  <si>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</si>
  <si>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</si>
  <si>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</si>
  <si>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</si>
  <si>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</si>
  <si>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</si>
  <si>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</si>
  <si>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</si>
  <si>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</si>
  <si>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</si>
  <si>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</si>
  <si>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</si>
  <si>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</si>
  <si>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</si>
  <si>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</si>
  <si>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</si>
  <si>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</si>
  <si>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</si>
  <si>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</si>
  <si>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</si>
  <si>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</si>
  <si>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</si>
  <si>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</si>
  <si>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</si>
  <si>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</si>
  <si>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</si>
  <si>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</si>
  <si>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</si>
  <si>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</si>
  <si>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</si>
  <si>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</si>
  <si>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</si>
  <si>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</si>
  <si>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</si>
  <si>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</si>
  <si>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</si>
  <si>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</si>
  <si>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</si>
  <si>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</si>
  <si>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</si>
  <si>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</si>
  <si>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</si>
  <si>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</si>
  <si>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</si>
  <si>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</si>
  <si>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</si>
  <si>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</si>
  <si>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</si>
  <si>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</si>
  <si>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</si>
  <si>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</si>
  <si>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</si>
  <si>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</si>
  <si>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</si>
  <si>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</si>
  <si>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</si>
  <si>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</si>
  <si>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</si>
  <si>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</si>
  <si>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</si>
  <si>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</si>
  <si>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</si>
  <si>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</si>
  <si>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</si>
  <si>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</si>
  <si>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</si>
  <si>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</si>
  <si>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</si>
  <si>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</si>
  <si>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</si>
  <si>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</si>
  <si>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</si>
  <si>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</si>
  <si>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</si>
  <si>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</si>
  <si>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</si>
  <si>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</si>
  <si>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</si>
  <si>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</si>
  <si>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</si>
  <si>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</si>
  <si>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</si>
  <si>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</si>
  <si>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</si>
  <si>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</si>
  <si>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</si>
  <si>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</si>
  <si>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</si>
  <si>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</si>
  <si>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</si>
  <si>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</si>
  <si>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</si>
  <si>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</si>
  <si>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</si>
  <si>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</si>
  <si>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</si>
  <si>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</si>
  <si>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</si>
  <si>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</si>
  <si>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</si>
  <si>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</si>
  <si>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</si>
  <si>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</si>
  <si>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</si>
  <si>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</si>
  <si>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</si>
  <si>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</si>
  <si>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</si>
  <si>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</si>
  <si>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</si>
  <si>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</si>
  <si>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</si>
  <si>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</si>
  <si>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</si>
  <si>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</si>
  <si>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</si>
  <si>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</si>
  <si>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</si>
  <si>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</si>
  <si>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</si>
  <si>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</si>
  <si>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</si>
  <si>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</si>
  <si>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</si>
  <si>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</si>
  <si>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</si>
  <si>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</si>
  <si>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</si>
  <si>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</si>
  <si>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</si>
  <si>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</si>
  <si>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</si>
  <si>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</si>
  <si>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</si>
  <si>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</si>
  <si>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</si>
  <si>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</si>
  <si>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</si>
  <si>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</si>
  <si>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</si>
  <si>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</si>
  <si>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</si>
  <si>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</si>
  <si>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</si>
  <si>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</si>
  <si>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</si>
  <si>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</si>
  <si>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</si>
  <si>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</si>
  <si>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</si>
  <si>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</si>
  <si>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</si>
  <si>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</si>
  <si>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</si>
  <si>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</si>
  <si>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</si>
  <si>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</si>
  <si>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</si>
  <si>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</si>
  <si>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</si>
  <si>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</si>
  <si>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</si>
  <si>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</si>
  <si>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</si>
  <si>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</si>
  <si>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</si>
  <si>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</si>
  <si>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</si>
  <si>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</si>
  <si>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</si>
  <si>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</si>
  <si>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</si>
  <si>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</si>
  <si>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</si>
  <si>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</si>
  <si>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</si>
  <si>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</si>
  <si>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</si>
  <si>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</si>
  <si>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</si>
  <si>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</si>
  <si>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</si>
  <si>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</si>
  <si>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</si>
  <si>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</si>
  <si>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</si>
  <si>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</si>
  <si>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</si>
  <si>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</si>
  <si>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</si>
  <si>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</si>
  <si>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</si>
  <si>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</si>
  <si>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</si>
  <si>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</si>
  <si>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</si>
  <si>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</si>
  <si>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</si>
  <si>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</si>
  <si>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</si>
  <si>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</si>
  <si>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</si>
  <si>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</si>
  <si>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</si>
  <si>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</si>
  <si>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</si>
  <si>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</si>
  <si>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</si>
  <si>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</si>
  <si>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</si>
  <si>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</si>
  <si>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</si>
  <si>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</si>
  <si>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</si>
  <si>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</si>
  <si>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</si>
  <si>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</si>
  <si>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</si>
  <si>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</si>
  <si>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</si>
  <si>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</si>
  <si>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</si>
  <si>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</si>
  <si>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</si>
  <si>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</si>
  <si>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</si>
  <si>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</si>
  <si>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</si>
  <si>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</si>
  <si>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</si>
  <si>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</si>
  <si>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</si>
  <si>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</si>
  <si>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</si>
  <si>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</si>
  <si>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</si>
  <si>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</si>
  <si>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</si>
  <si>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</si>
  <si>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</si>
  <si>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</si>
  <si>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</si>
  <si>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</si>
  <si>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</si>
  <si>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</si>
  <si>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</si>
  <si>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</si>
  <si>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</si>
  <si>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</si>
  <si>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</si>
  <si>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</si>
  <si>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</si>
  <si>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</si>
  <si>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</si>
  <si>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</si>
  <si>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</si>
  <si>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</si>
  <si>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</si>
  <si>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</si>
  <si>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</si>
  <si>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</si>
  <si>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</si>
  <si>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</si>
  <si>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</si>
  <si>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</si>
  <si>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</si>
  <si>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</si>
  <si>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</si>
  <si>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</si>
  <si>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</si>
  <si>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</si>
  <si>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</si>
  <si>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</si>
  <si>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</si>
  <si>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</si>
  <si>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</si>
  <si>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</si>
  <si>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</si>
  <si>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</si>
  <si>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</si>
  <si>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</si>
  <si>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</si>
  <si>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</si>
  <si>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</si>
  <si>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</si>
  <si>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</si>
  <si>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</si>
  <si>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</si>
  <si>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</si>
  <si>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</si>
  <si>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</si>
  <si>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</si>
  <si>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</si>
  <si>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</si>
  <si>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</si>
  <si>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</si>
  <si>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</si>
  <si>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</si>
  <si>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</si>
  <si>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</si>
  <si>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</si>
  <si>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</si>
  <si>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</si>
  <si>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</si>
  <si>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</si>
  <si>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</si>
  <si>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</si>
  <si>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</si>
  <si>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</si>
  <si>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</si>
  <si>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</si>
  <si>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</si>
  <si>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</si>
  <si>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</si>
  <si>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</si>
  <si>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</si>
  <si>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</si>
  <si>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</si>
  <si>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</si>
  <si>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</si>
  <si>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</si>
  <si>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</si>
  <si>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</si>
  <si>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</si>
  <si>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</si>
  <si>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</si>
  <si>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</si>
  <si>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</si>
  <si>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</si>
  <si>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</si>
  <si>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</si>
  <si>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</si>
  <si>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</si>
  <si>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</si>
  <si>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</si>
  <si>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</si>
  <si>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</si>
  <si>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</si>
  <si>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</si>
  <si>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</si>
  <si>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</si>
  <si>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</si>
  <si>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</si>
  <si>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</si>
  <si>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</si>
  <si>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</si>
  <si>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</si>
  <si>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</si>
  <si>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</si>
  <si>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</si>
  <si>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</si>
  <si>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</si>
  <si>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</si>
  <si>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</si>
  <si>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</si>
  <si>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</si>
  <si>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</si>
  <si>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</si>
  <si>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</si>
  <si>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</si>
  <si>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</si>
  <si>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</si>
  <si>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</si>
  <si>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</si>
  <si>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</si>
  <si>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</si>
  <si>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</si>
  <si>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</si>
  <si>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</si>
  <si>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</si>
  <si>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</si>
  <si>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</si>
  <si>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</si>
  <si>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</si>
  <si>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</si>
  <si>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</si>
  <si>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</si>
  <si>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</si>
  <si>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</si>
  <si>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</si>
  <si>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</si>
  <si>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</si>
  <si>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</si>
  <si>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</si>
  <si>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</si>
  <si>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</si>
  <si>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</si>
  <si>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</si>
  <si>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</si>
  <si>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</si>
  <si>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</si>
  <si>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</si>
  <si>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</si>
  <si>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</si>
  <si>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</si>
  <si>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</si>
  <si>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</si>
  <si>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</si>
  <si>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</si>
  <si>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</si>
  <si>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</si>
  <si>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</si>
  <si>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</si>
  <si>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</si>
  <si>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</si>
  <si>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</si>
  <si>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</si>
  <si>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</si>
  <si>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</si>
  <si>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</si>
  <si>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</si>
  <si>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</si>
  <si>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</si>
  <si>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</si>
  <si>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</si>
  <si>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</si>
  <si>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</si>
  <si>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</si>
  <si>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</si>
  <si>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</si>
  <si>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</si>
  <si>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</si>
  <si>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</si>
  <si>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</si>
  <si>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</si>
  <si>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</si>
  <si>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</si>
  <si>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</si>
  <si>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</si>
  <si>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</si>
  <si>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</si>
  <si>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</si>
  <si>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</si>
  <si>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</si>
  <si>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</si>
  <si>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</si>
  <si>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</si>
  <si>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</si>
  <si>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</si>
  <si>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</si>
  <si>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</si>
  <si>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</si>
  <si>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</si>
  <si>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</si>
  <si>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</si>
  <si>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</si>
  <si>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</si>
  <si>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</si>
  <si>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</si>
  <si>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</si>
  <si>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</si>
  <si>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</si>
  <si>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</si>
  <si>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</si>
  <si>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</si>
  <si>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</si>
  <si>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</si>
  <si>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</si>
  <si>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</si>
  <si>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</si>
  <si>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</si>
  <si>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</si>
  <si>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</si>
  <si>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</si>
  <si>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</si>
  <si>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</si>
  <si>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</si>
  <si>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</si>
  <si>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</si>
  <si>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</si>
  <si>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</si>
  <si>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</si>
  <si>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</si>
  <si>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</si>
  <si>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</si>
  <si>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</si>
  <si>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</si>
  <si>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</si>
  <si>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</si>
  <si>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</si>
  <si>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</si>
  <si>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</si>
  <si>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</si>
  <si>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</si>
  <si>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</si>
  <si>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</si>
  <si>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</si>
  <si>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</si>
  <si>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</si>
  <si>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</si>
  <si>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</si>
  <si>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</si>
  <si>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</si>
  <si>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</si>
  <si>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</si>
  <si>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</si>
  <si>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</si>
  <si>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</si>
  <si>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</si>
  <si>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</si>
  <si>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</si>
  <si>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</si>
  <si>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</si>
  <si>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</si>
  <si>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</si>
  <si>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</si>
  <si>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</si>
  <si>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</si>
  <si>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</si>
  <si>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</si>
  <si>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</si>
  <si>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</si>
  <si>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</si>
  <si>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</si>
  <si>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</si>
  <si>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</si>
  <si>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</si>
  <si>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</si>
  <si>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</si>
  <si>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</si>
  <si>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</si>
  <si>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</si>
  <si>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</si>
  <si>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</si>
  <si>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</si>
  <si>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</si>
  <si>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</si>
  <si>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</si>
  <si>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</si>
  <si>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</si>
  <si>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</si>
  <si>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</si>
  <si>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</si>
  <si>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</si>
  <si>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</si>
  <si>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</si>
  <si>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</si>
  <si>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</si>
  <si>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</si>
  <si>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</si>
  <si>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</si>
  <si>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</si>
  <si>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</si>
  <si>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</si>
  <si>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</si>
  <si>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</si>
  <si>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</si>
  <si>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</si>
  <si>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</si>
  <si>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</si>
  <si>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</si>
  <si>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</si>
  <si>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</si>
  <si>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</si>
  <si>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</si>
  <si>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</si>
  <si>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</si>
  <si>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</si>
  <si>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</si>
  <si>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</si>
  <si>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</si>
  <si>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</si>
  <si>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</si>
  <si>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</si>
  <si>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</si>
  <si>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</si>
  <si>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</si>
  <si>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</si>
  <si>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</si>
  <si>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</si>
  <si>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</si>
  <si>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</si>
  <si>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</si>
  <si>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</si>
  <si>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</si>
  <si>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</si>
  <si>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</si>
  <si>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</si>
  <si>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</si>
  <si>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</si>
  <si>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</si>
  <si>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</si>
  <si>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</si>
  <si>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</si>
  <si>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</si>
  <si>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</si>
  <si>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</si>
  <si>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</si>
  <si>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</si>
  <si>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</si>
  <si>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</si>
  <si>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</si>
  <si>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</si>
  <si>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</si>
  <si>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</si>
  <si>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</si>
  <si>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</si>
  <si>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</si>
  <si>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</si>
  <si>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</si>
  <si>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</si>
  <si>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</si>
  <si>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</si>
  <si>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</si>
  <si>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</si>
  <si>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</si>
  <si>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</si>
  <si>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</si>
  <si>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</si>
  <si>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</si>
  <si>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</si>
  <si>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</si>
  <si>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</si>
  <si>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</si>
  <si>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</si>
  <si>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</si>
  <si>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</si>
  <si>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</si>
  <si>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</si>
  <si>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</si>
  <si>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</si>
  <si>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</si>
  <si>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</si>
  <si>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</si>
  <si>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</si>
  <si>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</si>
  <si>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</si>
  <si>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</si>
  <si>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</si>
  <si>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</si>
  <si>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</si>
  <si>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</si>
  <si>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</si>
  <si>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</si>
  <si>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</si>
  <si>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</si>
  <si>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</si>
  <si>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</si>
  <si>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</si>
  <si>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</si>
  <si>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</si>
  <si>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</si>
  <si>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</si>
  <si>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</si>
  <si>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</si>
  <si>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</si>
  <si>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</si>
  <si>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</si>
  <si>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</si>
  <si>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</si>
  <si>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</si>
  <si>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</si>
  <si>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</si>
  <si>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</si>
  <si>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</si>
  <si>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</si>
  <si>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</si>
  <si>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</si>
  <si>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</si>
  <si>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</si>
  <si>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</si>
  <si>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</si>
  <si>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</si>
  <si>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</si>
  <si>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</si>
  <si>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</si>
  <si>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</si>
  <si>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</si>
  <si>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</si>
  <si>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</si>
  <si>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</si>
  <si>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</si>
  <si>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</si>
  <si>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</si>
  <si>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</si>
  <si>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</si>
  <si>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</si>
  <si>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</si>
  <si>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</si>
  <si>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</si>
  <si>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</si>
  <si>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</si>
  <si>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</si>
  <si>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</si>
  <si>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</si>
  <si>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</si>
  <si>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</si>
  <si>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</si>
  <si>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</si>
  <si>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</si>
  <si>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</si>
  <si>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</si>
  <si>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</si>
  <si>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</si>
  <si>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</si>
  <si>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</si>
  <si>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</si>
  <si>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</si>
  <si>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</si>
  <si>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</si>
  <si>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</si>
  <si>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</si>
  <si>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</si>
  <si>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</si>
  <si>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</si>
  <si>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</si>
  <si>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</si>
  <si>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</si>
  <si>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</si>
  <si>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</si>
  <si>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</si>
  <si>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</si>
  <si>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</si>
  <si>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</si>
  <si>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</si>
  <si>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</si>
  <si>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</si>
  <si>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</si>
  <si>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</si>
  <si>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</si>
  <si>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</si>
  <si>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</si>
  <si>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</si>
  <si>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</si>
  <si>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</si>
  <si>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</si>
  <si>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</si>
  <si>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</si>
  <si>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</si>
  <si>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</si>
  <si>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</si>
  <si>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</si>
  <si>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</si>
  <si>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</si>
  <si>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</si>
  <si>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</si>
  <si>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</si>
  <si>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</si>
  <si>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</si>
  <si>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</si>
  <si>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</si>
  <si>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</si>
  <si>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</si>
  <si>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</si>
  <si>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</si>
  <si>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</si>
  <si>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</si>
  <si>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</si>
  <si>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</si>
  <si>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</si>
  <si>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</si>
  <si>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</si>
  <si>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</si>
  <si>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</si>
  <si>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</si>
  <si>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</si>
  <si>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</si>
  <si>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</si>
  <si>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</si>
  <si>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</si>
  <si>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</si>
  <si>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</si>
  <si>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</si>
  <si>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</si>
  <si>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</si>
  <si>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</si>
  <si>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</si>
  <si>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</si>
  <si>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</si>
  <si>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</si>
  <si>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</si>
  <si>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</si>
  <si>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</si>
  <si>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</si>
  <si>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</si>
  <si>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</si>
  <si>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</si>
  <si>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</si>
  <si>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</si>
  <si>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</si>
  <si>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</si>
  <si>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</si>
  <si>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</si>
  <si>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</si>
  <si>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</si>
  <si>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</si>
  <si>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</si>
  <si>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</si>
  <si>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</si>
  <si>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</si>
  <si>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</si>
  <si>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</si>
  <si>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</si>
  <si>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</si>
  <si>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</si>
  <si>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</si>
  <si>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</si>
  <si>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</si>
  <si>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</si>
  <si>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</si>
  <si>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</si>
  <si>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</si>
  <si>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</si>
  <si>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</si>
  <si>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</si>
  <si>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</si>
  <si>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</si>
  <si>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</si>
  <si>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</si>
  <si>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</si>
  <si>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</si>
  <si>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</si>
  <si>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</si>
  <si>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</si>
  <si>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</si>
  <si>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</si>
  <si>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</si>
  <si>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</si>
  <si>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</si>
  <si>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</si>
  <si>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</si>
  <si>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</si>
  <si>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</si>
  <si>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</si>
  <si>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</si>
  <si>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</si>
  <si>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</si>
  <si>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</si>
  <si>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</si>
  <si>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</si>
  <si>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</si>
  <si>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</si>
  <si>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</si>
  <si>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</si>
  <si>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</si>
  <si>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</si>
  <si>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</si>
  <si>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</si>
  <si>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</si>
  <si>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</si>
  <si>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</si>
  <si>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</si>
  <si>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</si>
  <si>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</si>
  <si>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</si>
  <si>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</si>
  <si>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</si>
  <si>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</si>
  <si>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</si>
  <si>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</si>
  <si>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</si>
  <si>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</si>
  <si>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</si>
  <si>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</si>
  <si>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</si>
  <si>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</si>
  <si>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</si>
  <si>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</si>
  <si>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</si>
  <si>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</si>
  <si>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</si>
  <si>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</si>
  <si>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</si>
  <si>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</si>
  <si>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</si>
  <si>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</si>
  <si>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</si>
  <si>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</si>
  <si>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</si>
  <si>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</si>
  <si>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</si>
  <si>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</si>
  <si>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</si>
  <si>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</si>
  <si>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</si>
  <si>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</si>
  <si>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</si>
  <si>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</si>
  <si>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</si>
  <si>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</si>
  <si>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</si>
  <si>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</si>
  <si>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</si>
  <si>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</si>
  <si>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</si>
  <si>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</si>
  <si>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</si>
  <si>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</si>
  <si>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</si>
  <si>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</si>
  <si>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</si>
  <si>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</si>
  <si>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</si>
  <si>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</si>
  <si>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</si>
  <si>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</si>
  <si>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</si>
  <si>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</si>
  <si>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</si>
  <si>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</si>
  <si>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</si>
  <si>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</si>
  <si>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</si>
  <si>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</si>
  <si>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</si>
  <si>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</si>
  <si>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</si>
  <si>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</si>
  <si>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</si>
  <si>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</si>
  <si>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</si>
  <si>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</si>
  <si>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</si>
  <si>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</si>
  <si>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</si>
  <si>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</si>
  <si>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</si>
  <si>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</si>
  <si>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</si>
  <si>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</si>
  <si>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</si>
  <si>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</si>
  <si>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</si>
  <si>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</si>
  <si>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</si>
  <si>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</si>
  <si>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</si>
  <si>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</si>
  <si>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</si>
  <si>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</si>
  <si>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</si>
  <si>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</si>
  <si>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</si>
  <si>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</si>
  <si>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</si>
  <si>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</si>
  <si>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</si>
  <si>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</si>
  <si>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</si>
  <si>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</si>
  <si>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</si>
  <si>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</si>
  <si>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</si>
  <si>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</si>
  <si>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</si>
  <si>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</si>
  <si>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</si>
  <si>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</si>
  <si>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</si>
  <si>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</si>
  <si>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</si>
  <si>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</si>
  <si>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</si>
  <si>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</si>
  <si>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</si>
  <si>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</si>
  <si>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</si>
  <si>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</si>
  <si>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</si>
  <si>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</si>
  <si>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</si>
  <si>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</si>
  <si>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</si>
  <si>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</si>
  <si>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</si>
  <si>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</si>
  <si>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</si>
  <si>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</si>
  <si>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</si>
  <si>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</si>
  <si>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</si>
  <si>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</si>
  <si>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</si>
  <si>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</si>
  <si>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</si>
  <si>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</si>
  <si>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</si>
  <si>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</si>
  <si>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</si>
  <si>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</si>
  <si>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</si>
  <si>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</si>
  <si>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</si>
  <si>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</si>
  <si>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</si>
  <si>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</si>
  <si>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</si>
  <si>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</si>
  <si>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</si>
  <si>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</si>
  <si>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</si>
  <si>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</si>
  <si>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</si>
  <si>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</si>
  <si>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</si>
  <si>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</si>
  <si>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</si>
  <si>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</si>
  <si>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</si>
  <si>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</si>
  <si>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</si>
  <si>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</si>
  <si>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</si>
  <si>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</si>
  <si>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</si>
  <si>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</si>
  <si>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</si>
  <si>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</si>
  <si>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</si>
  <si>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</si>
  <si>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</si>
  <si>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</si>
  <si>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</si>
  <si>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</si>
  <si>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</si>
  <si>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</si>
  <si>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</si>
  <si>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</si>
  <si>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</si>
  <si>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</si>
  <si>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</si>
  <si>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</si>
  <si>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</si>
  <si>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</si>
  <si>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</si>
  <si>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</si>
  <si>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</si>
  <si>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</si>
  <si>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</si>
  <si>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</si>
  <si>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</si>
  <si>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</si>
  <si>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</si>
  <si>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</si>
  <si>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</si>
  <si>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</si>
  <si>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</si>
  <si>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</si>
  <si>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</si>
  <si>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</si>
  <si>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</si>
  <si>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</si>
  <si>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</si>
  <si>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</si>
  <si>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</si>
  <si>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</si>
  <si>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</si>
  <si>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</si>
  <si>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</si>
  <si>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</si>
  <si>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</si>
  <si>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</si>
  <si>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</si>
  <si>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</si>
  <si>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</si>
  <si>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</si>
  <si>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</si>
  <si>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</si>
  <si>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</si>
  <si>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</si>
  <si>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</si>
  <si>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</si>
  <si>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</si>
  <si>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</si>
  <si>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</si>
  <si>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</si>
  <si>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</si>
  <si>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</si>
  <si>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</si>
  <si>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</si>
  <si>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</si>
  <si>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</si>
  <si>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</si>
  <si>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</si>
  <si>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</si>
  <si>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</si>
  <si>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</si>
  <si>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</si>
  <si>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</si>
  <si>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</si>
  <si>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</si>
  <si>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</si>
  <si>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</si>
  <si>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</si>
  <si>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</si>
  <si>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</si>
  <si>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</si>
  <si>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</si>
  <si>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</si>
  <si>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</si>
  <si>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</si>
  <si>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</si>
  <si>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</si>
  <si>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</si>
  <si>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</si>
  <si>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</si>
  <si>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</si>
  <si>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</si>
  <si>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</si>
  <si>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</si>
  <si>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</si>
  <si>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</si>
  <si>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</si>
  <si>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</si>
  <si>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</si>
  <si>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</si>
  <si>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</si>
  <si>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</si>
  <si>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</si>
  <si>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</si>
  <si>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</si>
  <si>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</si>
  <si>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</si>
  <si>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</si>
  <si>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</si>
  <si>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</si>
  <si>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</si>
  <si>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</si>
  <si>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</si>
  <si>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</si>
  <si>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</si>
  <si>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</si>
  <si>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</si>
  <si>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</si>
  <si>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</si>
  <si>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</si>
  <si>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</si>
  <si>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</si>
  <si>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</si>
  <si>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</si>
  <si>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</si>
  <si>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</si>
  <si>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</si>
  <si>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</si>
  <si>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</si>
  <si>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</si>
  <si>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</si>
  <si>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</si>
  <si>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</si>
  <si>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</si>
  <si>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</si>
  <si>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</si>
  <si>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</si>
  <si>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</si>
  <si>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</si>
  <si>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</si>
  <si>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</si>
  <si>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</si>
  <si>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</si>
  <si>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</si>
  <si>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</si>
  <si>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</si>
  <si>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</si>
  <si>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</si>
  <si>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</si>
  <si>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</si>
  <si>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</si>
  <si>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</si>
  <si>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</si>
  <si>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</si>
  <si>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</si>
  <si>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</si>
  <si>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</si>
  <si>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</si>
  <si>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</si>
  <si>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</si>
  <si>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</si>
  <si>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</si>
  <si>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</si>
  <si>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</si>
  <si>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</si>
  <si>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</si>
  <si>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</si>
  <si>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</si>
  <si>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</si>
  <si>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</si>
  <si>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</si>
  <si>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</si>
  <si>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</si>
  <si>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</si>
  <si>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</si>
  <si>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</si>
  <si>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</si>
  <si>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</si>
  <si>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</si>
  <si>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</si>
  <si>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</si>
  <si>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</si>
  <si>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</si>
  <si>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</si>
  <si>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</si>
  <si>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</si>
  <si>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</si>
  <si>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</si>
  <si>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</si>
  <si>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</si>
  <si>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</si>
  <si>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</si>
  <si>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</si>
  <si>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</si>
  <si>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</si>
  <si>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</si>
  <si>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</si>
  <si>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</si>
  <si>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</si>
  <si>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</si>
  <si>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</si>
  <si>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</si>
  <si>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</si>
  <si>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</si>
  <si>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</si>
  <si>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</si>
  <si>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</si>
  <si>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</si>
  <si>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</si>
  <si>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</si>
  <si>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</si>
  <si>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</si>
  <si>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</si>
  <si>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</si>
  <si>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</si>
  <si>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</si>
  <si>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</si>
  <si>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</si>
  <si>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</si>
  <si>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</si>
  <si>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</si>
  <si>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</si>
  <si>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</si>
  <si>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</si>
  <si>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</si>
  <si>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</si>
  <si>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</si>
  <si>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</si>
  <si>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</si>
  <si>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</si>
  <si>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</si>
  <si>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</si>
  <si>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</si>
  <si>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</si>
  <si>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</si>
  <si>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</si>
  <si>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</si>
  <si>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</si>
  <si>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</si>
  <si>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</si>
  <si>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</si>
  <si>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</si>
  <si>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</si>
  <si>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</si>
  <si>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</si>
  <si>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</si>
  <si>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</si>
  <si>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</si>
  <si>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</si>
  <si>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</si>
  <si>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</si>
  <si>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</si>
  <si>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</si>
  <si>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</si>
  <si>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</si>
  <si>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</si>
  <si>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</si>
  <si>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</si>
  <si>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</si>
  <si>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</si>
  <si>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</si>
  <si>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</si>
  <si>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</si>
  <si>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</si>
  <si>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</si>
  <si>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</si>
  <si>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</si>
  <si>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</si>
  <si>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</si>
  <si>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</si>
  <si>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</si>
  <si>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</si>
  <si>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</si>
  <si>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</si>
  <si>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</si>
  <si>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</si>
  <si>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</si>
  <si>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</si>
  <si>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</si>
  <si>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</si>
  <si>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</si>
  <si>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</si>
  <si>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</si>
  <si>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</si>
  <si>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</si>
  <si>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</si>
  <si>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</si>
  <si>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</si>
  <si>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</si>
  <si>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</si>
  <si>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</si>
  <si>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</si>
  <si>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</si>
  <si>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</si>
  <si>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</si>
  <si>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</si>
  <si>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</si>
  <si>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</si>
  <si>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</si>
  <si>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</si>
  <si>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</si>
  <si>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</si>
  <si>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</si>
  <si>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</si>
  <si>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</si>
  <si>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</si>
  <si>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</si>
  <si>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</si>
  <si>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</si>
  <si>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</si>
  <si>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</si>
  <si>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</si>
  <si>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</si>
  <si>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</si>
  <si>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</si>
  <si>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</si>
  <si>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</si>
  <si>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</si>
  <si>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</si>
  <si>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</si>
  <si>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</si>
  <si>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</si>
  <si>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</si>
  <si>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</si>
  <si>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</si>
  <si>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</si>
  <si>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</si>
  <si>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</si>
  <si>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</si>
  <si>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</si>
  <si>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</si>
  <si>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</si>
  <si>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</si>
  <si>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</si>
  <si>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</si>
  <si>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</si>
  <si>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</si>
  <si>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</si>
  <si>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</si>
  <si>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</si>
  <si>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</si>
  <si>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</si>
  <si>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</si>
  <si>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</si>
  <si>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</si>
  <si>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</si>
  <si>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</si>
  <si>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</si>
  <si>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</si>
  <si>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</si>
  <si>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</si>
  <si>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</si>
  <si>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</si>
  <si>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</si>
  <si>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</si>
  <si>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</si>
  <si>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</si>
  <si>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</si>
  <si>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</si>
  <si>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</si>
  <si>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</si>
  <si>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</si>
  <si>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</si>
  <si>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</si>
  <si>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</si>
  <si>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</si>
  <si>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</si>
  <si>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</si>
  <si>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</si>
  <si>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</si>
  <si>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</si>
  <si>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</si>
  <si>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</si>
  <si>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</si>
  <si>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</si>
  <si>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</si>
  <si>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</si>
  <si>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</si>
  <si>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</si>
  <si>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</si>
  <si>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</si>
  <si>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</si>
  <si>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</si>
  <si>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</si>
  <si>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</si>
  <si>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</si>
  <si>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</si>
  <si>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</si>
  <si>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</si>
  <si>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</si>
  <si>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</si>
  <si>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</si>
  <si>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</si>
  <si>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</si>
  <si>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</si>
  <si>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</si>
  <si>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</si>
  <si>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</si>
  <si>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</si>
  <si>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</si>
  <si>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</si>
  <si>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</si>
  <si>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</si>
  <si>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</si>
  <si>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</si>
  <si>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</si>
  <si>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</si>
  <si>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</si>
  <si>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</si>
  <si>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</si>
  <si>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</si>
  <si>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</si>
  <si>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</si>
  <si>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</si>
  <si>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</si>
  <si>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</si>
  <si>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</si>
  <si>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</si>
  <si>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</si>
  <si>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</si>
  <si>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</si>
  <si>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</si>
  <si>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</si>
  <si>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</si>
  <si>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</si>
  <si>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</si>
  <si>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</si>
  <si>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</si>
  <si>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</si>
  <si>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</si>
  <si>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</si>
  <si>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</si>
  <si>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</si>
  <si>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</si>
  <si>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</si>
  <si>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</si>
  <si>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</si>
  <si>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</si>
  <si>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</si>
  <si>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</si>
  <si>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</si>
  <si>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</si>
  <si>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</si>
  <si>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</si>
  <si>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</si>
  <si>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</si>
  <si>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</si>
  <si>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</si>
  <si>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</si>
  <si>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</si>
  <si>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</si>
  <si>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</si>
  <si>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</si>
  <si>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</si>
  <si>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</si>
  <si>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</si>
  <si>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</si>
  <si>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</si>
  <si>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</si>
  <si>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</si>
  <si>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</si>
  <si>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</si>
  <si>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</si>
  <si>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</si>
  <si>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</si>
  <si>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</si>
  <si>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</si>
  <si>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</si>
  <si>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</si>
  <si>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</si>
  <si>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</si>
  <si>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</si>
  <si>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</si>
  <si>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</si>
  <si>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</si>
  <si>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</si>
  <si>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</si>
  <si>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</si>
  <si>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</si>
  <si>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</si>
  <si>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</si>
  <si>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</si>
  <si>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</si>
  <si>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</si>
  <si>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</si>
  <si>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</si>
  <si>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</si>
  <si>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</si>
  <si>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</si>
  <si>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</si>
  <si>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</si>
  <si>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</si>
  <si>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</si>
  <si>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</si>
  <si>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</si>
  <si>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</si>
  <si>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</si>
  <si>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</si>
  <si>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</si>
  <si>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</si>
  <si>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</si>
  <si>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</si>
  <si>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</si>
  <si>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</si>
  <si>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</si>
  <si>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</si>
  <si>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</si>
  <si>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</si>
  <si>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</si>
  <si>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</si>
  <si>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</si>
  <si>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</si>
  <si>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</si>
  <si>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</si>
  <si>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</si>
  <si>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</si>
  <si>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</si>
  <si>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</si>
  <si>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</si>
  <si>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</si>
  <si>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</si>
  <si>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</si>
  <si>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</si>
  <si>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</si>
  <si>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</si>
  <si>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</si>
  <si>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</si>
  <si>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</si>
  <si>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</si>
  <si>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</si>
  <si>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</si>
  <si>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</si>
  <si>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</si>
  <si>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</si>
  <si>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</si>
  <si>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</si>
  <si>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</si>
  <si>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</si>
  <si>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</si>
  <si>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</si>
  <si>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</si>
  <si>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</si>
  <si>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</si>
  <si>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</si>
  <si>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</si>
  <si>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</si>
  <si>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</si>
  <si>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</si>
  <si>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</si>
  <si>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</si>
  <si>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</si>
  <si>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</si>
  <si>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</si>
  <si>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</si>
  <si>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</si>
  <si>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</si>
  <si>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</si>
  <si>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</si>
  <si>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</si>
  <si>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</si>
  <si>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</si>
  <si>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</si>
  <si>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</si>
  <si>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</si>
  <si>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</si>
  <si>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</si>
  <si>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</si>
  <si>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</si>
  <si>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</si>
  <si>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</si>
  <si>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</si>
  <si>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</si>
  <si>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</si>
  <si>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</si>
  <si>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</si>
  <si>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</si>
  <si>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</si>
  <si>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</si>
  <si>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</si>
  <si>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</si>
  <si>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</si>
  <si>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</si>
  <si>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</si>
  <si>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</si>
  <si>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</si>
  <si>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</si>
  <si>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</si>
  <si>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</si>
  <si>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</si>
  <si>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</si>
  <si>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</si>
  <si>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</si>
  <si>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</si>
  <si>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</si>
  <si>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</si>
  <si>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</si>
  <si>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</si>
  <si>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</si>
  <si>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</si>
  <si>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</si>
  <si>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</si>
  <si>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</si>
  <si>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</si>
  <si>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</si>
  <si>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</si>
  <si>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</si>
  <si>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</si>
  <si>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</si>
  <si>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</si>
  <si>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</si>
  <si>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</si>
  <si>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</si>
  <si>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</si>
  <si>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</si>
  <si>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</si>
  <si>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</si>
  <si>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</si>
  <si>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</si>
  <si>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</si>
  <si>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</si>
  <si>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</si>
  <si>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</si>
  <si>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</si>
  <si>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</si>
  <si>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</si>
  <si>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</si>
  <si>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</si>
  <si>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</si>
  <si>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</si>
  <si>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</si>
  <si>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</si>
  <si>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</si>
  <si>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</si>
  <si>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</si>
  <si>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</si>
  <si>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</si>
  <si>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</si>
  <si>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</si>
  <si>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</si>
  <si>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</si>
  <si>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</si>
  <si>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</si>
  <si>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</si>
  <si>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</si>
  <si>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</si>
  <si>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</si>
  <si>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</si>
  <si>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</si>
  <si>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</si>
  <si>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</si>
  <si>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</si>
  <si>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</si>
  <si>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</si>
  <si>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</si>
  <si>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</si>
  <si>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</si>
  <si>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</si>
  <si>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</si>
  <si>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</si>
  <si>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</si>
  <si>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</si>
  <si>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</si>
  <si>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</si>
  <si>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</si>
  <si>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</si>
  <si>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</si>
  <si>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</si>
  <si>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</si>
  <si>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</si>
  <si>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</si>
  <si>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</si>
  <si>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</si>
  <si>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</si>
  <si>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</si>
  <si>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</si>
  <si>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</si>
  <si>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</si>
  <si>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</si>
  <si>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</si>
  <si>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</si>
  <si>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</si>
  <si>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</si>
  <si>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</si>
  <si>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</si>
  <si>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</si>
  <si>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</si>
  <si>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</si>
  <si>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</si>
  <si>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</si>
  <si>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</si>
  <si>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</si>
  <si>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</si>
  <si>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</si>
  <si>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</si>
  <si>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</si>
  <si>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</si>
  <si>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</si>
  <si>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</si>
  <si>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</si>
  <si>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</si>
  <si>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</si>
  <si>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</si>
  <si>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</si>
  <si>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</si>
  <si>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</si>
  <si>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</si>
  <si>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</si>
  <si>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</si>
  <si>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</si>
  <si>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</si>
  <si>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</si>
  <si>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</si>
  <si>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</si>
  <si>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</si>
  <si>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</si>
  <si>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</si>
  <si>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</si>
  <si>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</si>
  <si>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</si>
  <si>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</si>
  <si>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</si>
  <si>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</si>
  <si>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</si>
  <si>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</si>
  <si>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</si>
  <si>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</si>
  <si>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</si>
  <si>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</si>
  <si>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</si>
  <si>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</si>
  <si>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</si>
  <si>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</si>
  <si>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</si>
  <si>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</si>
  <si>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</si>
  <si>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</si>
  <si>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</si>
  <si>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</si>
  <si>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</si>
  <si>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</si>
  <si>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</si>
  <si>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</si>
  <si>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</si>
  <si>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</si>
  <si>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</si>
  <si>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</si>
  <si>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</si>
  <si>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</si>
  <si>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</si>
  <si>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</si>
  <si>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</si>
  <si>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</si>
  <si>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</si>
  <si>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</si>
  <si>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</si>
  <si>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</si>
  <si>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</si>
  <si>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</si>
  <si>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</si>
  <si>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</si>
  <si>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</si>
  <si>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</si>
  <si>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</si>
  <si>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</si>
  <si>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</si>
  <si>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</si>
  <si>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</si>
  <si>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</si>
  <si>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</si>
  <si>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</si>
  <si>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</si>
  <si>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</si>
  <si>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</si>
  <si>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</si>
  <si>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</si>
  <si>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</si>
  <si>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</si>
  <si>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</si>
  <si>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</si>
  <si>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</si>
  <si>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</si>
  <si>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</si>
  <si>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</si>
  <si>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</si>
  <si>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</si>
  <si>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</si>
  <si>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</si>
  <si>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</si>
  <si>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</si>
  <si>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</si>
  <si>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</si>
  <si>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</si>
  <si>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</si>
  <si>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</si>
  <si>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</si>
  <si>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</si>
  <si>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</si>
  <si>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</si>
  <si>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</si>
  <si>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</si>
  <si>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</si>
  <si>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</si>
  <si>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</si>
  <si>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</si>
  <si>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</si>
  <si>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</si>
  <si>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</si>
  <si>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</si>
  <si>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</si>
  <si>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</si>
  <si>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</si>
  <si>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</si>
  <si>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</si>
  <si>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</si>
  <si>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</si>
  <si>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</si>
  <si>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</si>
  <si>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</si>
  <si>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</si>
  <si>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</si>
  <si>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</si>
  <si>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</si>
  <si>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</si>
  <si>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</si>
  <si>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</si>
  <si>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</si>
  <si>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</si>
  <si>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</si>
  <si>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</si>
  <si>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</si>
  <si>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</si>
  <si>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</si>
  <si>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</si>
  <si>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</si>
  <si>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</si>
  <si>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</si>
  <si>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</si>
  <si>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</si>
  <si>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</si>
  <si>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</si>
  <si>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</si>
  <si>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</si>
  <si>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</si>
  <si>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</si>
  <si>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</si>
  <si>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</si>
  <si>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</si>
  <si>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</si>
  <si>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</si>
  <si>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</si>
  <si>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</si>
  <si>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</si>
  <si>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</si>
  <si>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</si>
  <si>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</si>
  <si>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</si>
  <si>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</si>
  <si>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</si>
  <si>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</si>
  <si>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</si>
  <si>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</si>
  <si>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</si>
  <si>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</si>
  <si>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</si>
  <si>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</si>
  <si>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</si>
  <si>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</si>
  <si>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</si>
  <si>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</si>
  <si>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</si>
  <si>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</si>
  <si>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</si>
  <si>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</si>
  <si>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</si>
  <si>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</si>
  <si>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</si>
  <si>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</si>
  <si>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</si>
  <si>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</si>
  <si>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</si>
  <si>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</si>
  <si>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</si>
  <si>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</si>
  <si>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</si>
  <si>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</si>
  <si>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</si>
  <si>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</si>
  <si>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</si>
  <si>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</si>
  <si>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</si>
  <si>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</si>
  <si>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</si>
  <si>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</si>
  <si>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</si>
  <si>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</si>
  <si>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</si>
  <si>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</si>
  <si>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</si>
  <si>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</si>
  <si>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</si>
  <si>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</si>
  <si>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</si>
  <si>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</si>
  <si>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</si>
  <si>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</si>
  <si>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</si>
  <si>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</si>
  <si>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</si>
  <si>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</si>
  <si>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</si>
  <si>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</si>
  <si>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</si>
  <si>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</si>
  <si>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</si>
  <si>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</si>
  <si>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</si>
  <si>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</si>
  <si>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</si>
  <si>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</si>
  <si>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</si>
  <si>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</si>
  <si>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</si>
  <si>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</si>
  <si>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</si>
  <si>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</si>
  <si>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</si>
  <si>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</si>
  <si>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</si>
  <si>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</si>
  <si>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</si>
  <si>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</si>
  <si>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</si>
  <si>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</si>
  <si>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</si>
  <si>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</si>
  <si>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</si>
  <si>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</si>
  <si>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</si>
  <si>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</si>
  <si>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</si>
  <si>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</si>
  <si>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</si>
  <si>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</si>
  <si>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</si>
  <si>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</si>
  <si>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</si>
  <si>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</si>
  <si>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</si>
  <si>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</si>
  <si>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</si>
  <si>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</si>
  <si>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</si>
  <si>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</si>
  <si>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</si>
  <si>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</si>
  <si>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</si>
  <si>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</si>
  <si>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</si>
  <si>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</si>
  <si>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</si>
  <si>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</si>
  <si>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</si>
  <si>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</si>
  <si>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</si>
  <si>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</si>
  <si>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</si>
  <si>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</si>
  <si>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</si>
  <si>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</si>
  <si>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</si>
  <si>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</si>
  <si>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</si>
  <si>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</si>
  <si>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</si>
  <si>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</si>
  <si>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</si>
  <si>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</si>
  <si>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</si>
  <si>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</si>
  <si>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</si>
  <si>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</si>
  <si>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</si>
  <si>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</si>
  <si>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</si>
  <si>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</si>
  <si>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</si>
  <si>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</si>
  <si>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</si>
  <si>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</si>
  <si>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</si>
  <si>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</si>
  <si>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</si>
  <si>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</si>
  <si>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</si>
  <si>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</si>
  <si>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</si>
  <si>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</si>
  <si>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</si>
  <si>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</si>
  <si>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</si>
  <si>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</si>
  <si>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</si>
  <si>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</si>
  <si>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</si>
  <si>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</si>
  <si>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</si>
  <si>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</si>
  <si>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</si>
  <si>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</si>
  <si>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</si>
  <si>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</si>
  <si>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</si>
  <si>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</si>
  <si>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</si>
  <si>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</si>
  <si>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</si>
  <si>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</si>
  <si>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</si>
  <si>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</si>
  <si>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</si>
  <si>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</si>
  <si>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</si>
  <si>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</si>
  <si>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</si>
  <si>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</si>
  <si>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</si>
  <si>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</si>
  <si>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</si>
  <si>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</si>
  <si>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</si>
  <si>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</si>
  <si>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</si>
  <si>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</si>
  <si>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</si>
  <si>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</si>
  <si>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</si>
  <si>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</si>
  <si>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</si>
  <si>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</si>
  <si>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</si>
  <si>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</si>
  <si>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</si>
  <si>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</si>
  <si>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</si>
  <si>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</si>
  <si>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</si>
  <si>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</si>
  <si>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</si>
  <si>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</si>
  <si>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</si>
  <si>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</si>
  <si>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</si>
  <si>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</si>
  <si>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</si>
  <si>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</si>
  <si>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</si>
  <si>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</si>
  <si>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</si>
  <si>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</si>
  <si>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</si>
  <si>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</si>
  <si>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</si>
  <si>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</si>
  <si>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</si>
  <si>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</si>
  <si>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</si>
  <si>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</si>
  <si>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</si>
  <si>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</si>
  <si>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</si>
  <si>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</si>
  <si>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</si>
  <si>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</si>
  <si>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</si>
  <si>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</si>
  <si>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</si>
  <si>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</si>
  <si>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</si>
  <si>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</si>
  <si>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</si>
  <si>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</si>
  <si>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</si>
  <si>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</si>
  <si>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</si>
  <si>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</si>
  <si>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</si>
  <si>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</si>
  <si>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</si>
  <si>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</si>
  <si>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</si>
  <si>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</si>
  <si>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</si>
  <si>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</si>
  <si>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</si>
  <si>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</si>
  <si>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</si>
  <si>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</si>
  <si>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</si>
  <si>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</si>
  <si>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</si>
  <si>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</si>
  <si>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</si>
  <si>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</si>
  <si>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</si>
  <si>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</si>
  <si>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</si>
  <si>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</si>
  <si>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</si>
  <si>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</si>
  <si>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</si>
  <si>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</si>
  <si>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</si>
  <si>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</si>
  <si>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</si>
  <si>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</si>
  <si>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</si>
  <si>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</si>
  <si>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</si>
  <si>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</si>
  <si>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</si>
  <si>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</si>
  <si>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</si>
  <si>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</si>
  <si>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</si>
  <si>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</si>
  <si>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</si>
  <si>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</si>
  <si>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</si>
  <si>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</si>
  <si>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</si>
  <si>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</si>
  <si>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</si>
  <si>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</si>
  <si>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</si>
  <si>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</si>
  <si>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</si>
  <si>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</si>
  <si>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</si>
  <si>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</si>
  <si>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</si>
  <si>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</si>
  <si>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</si>
  <si>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</si>
  <si>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</si>
  <si>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</si>
  <si>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</si>
  <si>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</si>
  <si>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</si>
  <si>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</si>
  <si>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</si>
  <si>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</si>
  <si>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</si>
  <si>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</si>
  <si>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</si>
  <si>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</si>
  <si>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</si>
  <si>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</si>
  <si>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</si>
  <si>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</si>
  <si>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</si>
  <si>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</si>
  <si>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</si>
  <si>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</si>
  <si>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</si>
  <si>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</si>
  <si>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</si>
  <si>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</si>
  <si>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</si>
  <si>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</si>
  <si>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</si>
  <si>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</si>
  <si>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</si>
  <si>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</si>
  <si>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</si>
  <si>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</si>
  <si>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</si>
  <si>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</si>
  <si>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</si>
  <si>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</si>
  <si>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</si>
  <si>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</si>
  <si>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</si>
  <si>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</si>
  <si>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</si>
  <si>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</si>
  <si>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</si>
  <si>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</si>
  <si>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</si>
  <si>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</si>
  <si>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</si>
  <si>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</si>
  <si>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</si>
  <si>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</si>
  <si>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</si>
  <si>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</si>
  <si>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</si>
  <si>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</si>
  <si>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</si>
  <si>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</si>
  <si>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</si>
  <si>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</si>
  <si>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</si>
  <si>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</si>
  <si>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</si>
  <si>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</si>
  <si>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</si>
  <si>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</si>
  <si>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</si>
  <si>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</si>
  <si>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</si>
  <si>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</si>
  <si>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</si>
  <si>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</si>
  <si>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</si>
  <si>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</si>
  <si>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</si>
  <si>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</si>
  <si>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</si>
  <si>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</si>
  <si>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</si>
  <si>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</si>
  <si>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</si>
  <si>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</si>
  <si>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</si>
  <si>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</si>
  <si>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</si>
  <si>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</si>
  <si>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</si>
  <si>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</si>
  <si>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</si>
  <si>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</si>
  <si>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</si>
  <si>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</si>
  <si>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</si>
  <si>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</si>
  <si>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</si>
  <si>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</si>
  <si>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</si>
  <si>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</si>
  <si>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</si>
  <si>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</si>
  <si>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</si>
  <si>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</si>
  <si>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</si>
  <si>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</si>
  <si>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</si>
  <si>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</si>
  <si>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</si>
  <si>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</si>
  <si>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</si>
  <si>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</si>
  <si>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</si>
  <si>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</si>
  <si>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</si>
  <si>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</si>
  <si>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</si>
  <si>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</si>
  <si>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</si>
  <si>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</si>
  <si>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</si>
  <si>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</si>
  <si>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</si>
  <si>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</si>
  <si>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</si>
  <si>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</si>
  <si>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</si>
  <si>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</si>
  <si>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</si>
  <si>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</si>
  <si>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</si>
  <si>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</si>
  <si>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</si>
  <si>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</si>
  <si>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</si>
  <si>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</si>
  <si>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</si>
  <si>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</si>
  <si>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</si>
  <si>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</si>
  <si>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</si>
  <si>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</si>
  <si>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</si>
  <si>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</si>
  <si>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</si>
  <si>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</si>
  <si>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</si>
  <si>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</si>
  <si>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</si>
  <si>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</si>
  <si>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</si>
  <si>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</si>
  <si>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</si>
  <si>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</si>
  <si>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</si>
  <si>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</si>
  <si>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</si>
  <si>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</si>
  <si>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</si>
  <si>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</si>
  <si>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</si>
  <si>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</si>
  <si>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</si>
  <si>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</si>
  <si>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</si>
  <si>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</si>
  <si>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</si>
  <si>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</si>
  <si>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</si>
  <si>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</si>
  <si>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</si>
  <si>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</si>
  <si>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</si>
  <si>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</si>
  <si>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</si>
  <si>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</si>
  <si>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</si>
  <si>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</si>
  <si>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</si>
  <si>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</si>
  <si>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</si>
  <si>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</si>
  <si>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</si>
  <si>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</si>
  <si>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</si>
  <si>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</si>
  <si>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</si>
  <si>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</si>
  <si>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</si>
  <si>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</si>
  <si>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</si>
  <si>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</si>
  <si>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</si>
  <si>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</si>
  <si>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</si>
  <si>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</si>
  <si>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</si>
  <si>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</si>
  <si>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</si>
  <si>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</si>
  <si>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</si>
  <si>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</si>
  <si>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</si>
  <si>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</si>
  <si>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</si>
  <si>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</si>
  <si>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</si>
  <si>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</si>
  <si>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</si>
  <si>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</si>
  <si>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</si>
  <si>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</si>
  <si>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</si>
  <si>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</si>
  <si>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</si>
  <si>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</si>
  <si>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</si>
  <si>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</si>
  <si>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</si>
  <si>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</si>
  <si>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</si>
  <si>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</si>
  <si>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</si>
  <si>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</si>
  <si>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</si>
  <si>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</si>
  <si>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</si>
  <si>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</si>
  <si>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</si>
  <si>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</si>
  <si>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</si>
  <si>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</si>
  <si>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</si>
  <si>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</si>
  <si>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</si>
  <si>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</si>
  <si>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</si>
  <si>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</si>
  <si>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</si>
  <si>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</si>
  <si>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</si>
  <si>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</si>
  <si>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</si>
  <si>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</si>
  <si>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</si>
  <si>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</si>
  <si>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</si>
  <si>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</si>
  <si>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</si>
  <si>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</si>
  <si>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</si>
  <si>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</si>
  <si>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</si>
  <si>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</si>
  <si>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</si>
  <si>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</si>
  <si>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</si>
  <si>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</si>
  <si>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</si>
  <si>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</si>
  <si>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</si>
  <si>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</si>
  <si>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</si>
  <si>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</si>
  <si>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</si>
  <si>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</si>
  <si>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</si>
  <si>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</si>
  <si>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</si>
  <si>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</si>
  <si>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</si>
  <si>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</si>
  <si>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</si>
  <si>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</si>
  <si>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</si>
  <si>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</si>
  <si>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</si>
  <si>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</si>
  <si>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</si>
  <si>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</si>
  <si>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</si>
  <si>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</si>
  <si>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</si>
  <si>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</si>
  <si>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</si>
  <si>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</si>
  <si>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</si>
  <si>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</si>
  <si>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</si>
  <si>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</si>
  <si>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</si>
  <si>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</si>
  <si>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</si>
  <si>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</si>
  <si>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</si>
  <si>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</si>
  <si>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</si>
  <si>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</si>
  <si>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</si>
  <si>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</si>
  <si>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</si>
  <si>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</si>
  <si>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</si>
  <si>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</si>
  <si>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</si>
  <si>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</si>
  <si>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</si>
  <si>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</si>
  <si>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</si>
  <si>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</si>
  <si>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</si>
  <si>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</si>
  <si>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</si>
  <si>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</si>
  <si>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</si>
  <si>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</si>
  <si>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</si>
  <si>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</si>
  <si>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</si>
  <si>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</si>
  <si>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</si>
  <si>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</si>
  <si>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</si>
  <si>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</si>
  <si>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</si>
  <si>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</si>
  <si>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</si>
  <si>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</si>
  <si>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</si>
  <si>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</si>
  <si>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</si>
  <si>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</si>
  <si>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</si>
  <si>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</si>
  <si>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</si>
  <si>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</si>
  <si>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</si>
  <si>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</si>
  <si>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</si>
  <si>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</si>
  <si>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</si>
  <si>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</si>
  <si>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</si>
  <si>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</si>
  <si>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</si>
  <si>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</si>
  <si>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</si>
  <si>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</si>
  <si>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</si>
  <si>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</si>
  <si>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</si>
  <si>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</si>
  <si>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</si>
  <si>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</si>
  <si>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</si>
  <si>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</si>
  <si>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</si>
  <si>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</si>
  <si>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</si>
  <si>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</si>
  <si>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</si>
  <si>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</si>
  <si>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</si>
  <si>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</si>
  <si>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</si>
  <si>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</si>
  <si>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</si>
  <si>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</si>
  <si>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</si>
  <si>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</si>
  <si>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</si>
  <si>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</si>
  <si>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</si>
  <si>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</si>
  <si>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</si>
  <si>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</si>
  <si>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</si>
  <si>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</si>
  <si>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</si>
  <si>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</si>
  <si>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</si>
  <si>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</si>
  <si>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</si>
  <si>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</si>
  <si>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</si>
  <si>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</si>
  <si>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</si>
  <si>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</si>
  <si>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</si>
  <si>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</si>
  <si>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</si>
  <si>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</si>
  <si>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</si>
  <si>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</si>
  <si>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</si>
  <si>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</si>
  <si>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</si>
  <si>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</si>
  <si>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</si>
  <si>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</si>
  <si>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</si>
  <si>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</si>
  <si>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</si>
  <si>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</si>
  <si>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</si>
  <si>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</si>
  <si>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</si>
  <si>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</si>
  <si>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</si>
  <si>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</si>
  <si>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</si>
  <si>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</si>
  <si>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</si>
  <si>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</si>
  <si>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</si>
  <si>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</si>
  <si>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</si>
  <si>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</si>
  <si>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</si>
  <si>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</si>
  <si>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</si>
  <si>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</si>
  <si>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</si>
  <si>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</si>
  <si>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</si>
  <si>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</si>
  <si>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</si>
  <si>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</si>
  <si>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</si>
  <si>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</si>
  <si>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</si>
  <si>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</si>
  <si>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</si>
  <si>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</si>
  <si>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</si>
  <si>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</si>
  <si>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</si>
  <si>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</si>
  <si>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</si>
  <si>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</si>
  <si>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</si>
  <si>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</si>
  <si>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</si>
  <si>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</si>
  <si>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</si>
  <si>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</si>
  <si>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</si>
  <si>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</si>
  <si>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</si>
  <si>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</si>
  <si>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</si>
  <si>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</si>
  <si>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</si>
  <si>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</si>
  <si>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</si>
  <si>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</si>
  <si>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</si>
  <si>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</si>
  <si>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</si>
  <si>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</si>
  <si>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</si>
  <si>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</si>
  <si>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</si>
  <si>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</si>
  <si>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</si>
  <si>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</si>
  <si>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</si>
  <si>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</si>
  <si>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</si>
  <si>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</si>
  <si>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</si>
  <si>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</si>
  <si>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</si>
  <si>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</si>
  <si>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</si>
  <si>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</si>
  <si>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</si>
  <si>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</si>
  <si>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</si>
  <si>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</si>
  <si>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</si>
  <si>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</si>
  <si>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</si>
  <si>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</si>
  <si>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</si>
  <si>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</si>
  <si>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</si>
  <si>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</si>
  <si>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</si>
  <si>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</si>
  <si>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</si>
  <si>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</si>
  <si>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</si>
  <si>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</si>
  <si>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</si>
  <si>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</si>
  <si>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</si>
  <si>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</si>
  <si>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</si>
  <si>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</si>
  <si>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</si>
  <si>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</si>
  <si>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</si>
  <si>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</si>
  <si>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</si>
  <si>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</si>
  <si>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</si>
  <si>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</si>
  <si>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</si>
  <si>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</si>
  <si>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</si>
  <si>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</si>
  <si>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</si>
  <si>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</si>
  <si>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</si>
  <si>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</si>
  <si>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</si>
  <si>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</si>
  <si>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</si>
  <si>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</si>
  <si>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</si>
  <si>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</si>
  <si>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</si>
  <si>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</si>
  <si>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</si>
  <si>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</si>
  <si>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</si>
  <si>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</si>
  <si>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</si>
  <si>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</si>
  <si>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</si>
  <si>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</si>
  <si>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</si>
  <si>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</si>
  <si>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</si>
  <si>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</si>
  <si>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</si>
  <si>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</si>
  <si>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</si>
  <si>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</si>
  <si>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</si>
  <si>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</si>
  <si>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</si>
  <si>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</si>
  <si>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</si>
  <si>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</si>
  <si>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</si>
  <si>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</si>
  <si>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</si>
  <si>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</si>
  <si>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</si>
  <si>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</si>
  <si>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</si>
  <si>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</si>
  <si>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</si>
  <si>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</si>
  <si>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</si>
  <si>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</si>
  <si>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</si>
  <si>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</si>
  <si>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</si>
  <si>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</si>
  <si>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</si>
  <si>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</si>
  <si>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</si>
  <si>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</si>
  <si>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</si>
  <si>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</si>
  <si>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</si>
  <si>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</si>
  <si>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</si>
  <si>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</si>
  <si>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</si>
  <si>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</si>
  <si>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</si>
  <si>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</si>
  <si>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</si>
  <si>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</si>
  <si>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</si>
  <si>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</si>
  <si>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</si>
  <si>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</si>
  <si>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</si>
  <si>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</si>
  <si>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</si>
  <si>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</si>
  <si>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</si>
  <si>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</si>
  <si>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</si>
  <si>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</si>
  <si>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</si>
  <si>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</si>
  <si>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</si>
  <si>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</si>
  <si>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</si>
  <si>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</si>
  <si>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</si>
  <si>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</si>
  <si>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</si>
  <si>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</si>
  <si>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</si>
  <si>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</si>
  <si>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</si>
  <si>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</si>
  <si>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</si>
  <si>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</si>
  <si>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</si>
  <si>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</si>
  <si>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</si>
  <si>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</si>
  <si>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</si>
  <si>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</si>
  <si>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</si>
  <si>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</si>
  <si>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</si>
  <si>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</si>
  <si>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</si>
  <si>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</si>
  <si>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</si>
  <si>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</si>
  <si>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</si>
  <si>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</si>
  <si>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</si>
  <si>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</si>
  <si>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</si>
  <si>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</si>
  <si>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</si>
  <si>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</si>
  <si>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</si>
  <si>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</si>
  <si>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</si>
  <si>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</si>
  <si>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</si>
  <si>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</si>
  <si>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</si>
  <si>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</si>
  <si>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</si>
  <si>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</si>
  <si>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</si>
  <si>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</si>
  <si>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</si>
  <si>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</si>
  <si>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</si>
  <si>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</si>
  <si>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</si>
  <si>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</si>
  <si>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</si>
  <si>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</si>
  <si>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</si>
  <si>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</si>
  <si>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</si>
  <si>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</si>
  <si>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</si>
  <si>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</si>
  <si>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</si>
  <si>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</si>
  <si>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</si>
  <si>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</si>
  <si>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</si>
  <si>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</si>
  <si>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</si>
  <si>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</si>
  <si>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</si>
  <si>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</si>
  <si>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</si>
  <si>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</si>
  <si>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</si>
  <si>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</si>
  <si>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</si>
  <si>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</si>
  <si>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</si>
  <si>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</si>
  <si>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</si>
  <si>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</si>
  <si>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</si>
  <si>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</si>
  <si>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</si>
  <si>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</si>
  <si>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</si>
  <si>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</si>
  <si>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</si>
  <si>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</si>
  <si>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</si>
  <si>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</si>
  <si>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</si>
  <si>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</si>
  <si>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</si>
  <si>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</si>
  <si>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</si>
  <si>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</si>
  <si>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</si>
  <si>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</si>
  <si>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</si>
  <si>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</si>
  <si>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</si>
  <si>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</si>
  <si>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</si>
  <si>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</si>
  <si>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</si>
  <si>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</si>
  <si>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</si>
  <si>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</si>
  <si>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</si>
  <si>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</si>
  <si>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</si>
  <si>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</si>
  <si>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</si>
  <si>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</si>
  <si>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</si>
  <si>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</si>
  <si>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</si>
  <si>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</si>
  <si>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</si>
  <si>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</si>
  <si>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</si>
  <si>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</si>
  <si>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</si>
  <si>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</si>
  <si>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</si>
  <si>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</si>
  <si>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</si>
  <si>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</si>
  <si>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</si>
  <si>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</si>
  <si>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</si>
  <si>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</si>
  <si>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</si>
  <si>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</si>
  <si>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</si>
  <si>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</si>
  <si>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</si>
  <si>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</si>
  <si>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</si>
  <si>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</si>
  <si>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</si>
  <si>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</si>
  <si>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</si>
  <si>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</si>
  <si>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</si>
  <si>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</si>
  <si>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</si>
  <si>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</si>
  <si>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</si>
  <si>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</si>
  <si>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</si>
  <si>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</si>
  <si>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</si>
  <si>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</si>
  <si>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</si>
  <si>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</si>
  <si>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</si>
  <si>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</si>
  <si>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</si>
  <si>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</si>
  <si>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</si>
  <si>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</si>
  <si>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</si>
  <si>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</si>
  <si>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</si>
  <si>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</si>
  <si>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</si>
  <si>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</si>
  <si>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</si>
  <si>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</si>
  <si>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</si>
  <si>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</si>
  <si>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</si>
  <si>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</si>
  <si>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</si>
  <si>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</si>
  <si>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</si>
  <si>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</si>
  <si>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</si>
  <si>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</si>
  <si>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</si>
  <si>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</si>
  <si>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</si>
  <si>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</si>
  <si>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</si>
  <si>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</si>
  <si>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</si>
  <si>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</si>
  <si>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</si>
  <si>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</si>
  <si>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</si>
  <si>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</si>
  <si>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</si>
  <si>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</si>
  <si>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</si>
  <si>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</si>
  <si>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</si>
  <si>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</si>
  <si>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</si>
  <si>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</si>
  <si>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</si>
  <si>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</si>
  <si>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</si>
  <si>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</si>
  <si>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</si>
  <si>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</si>
  <si>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</si>
  <si>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</si>
  <si>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</si>
  <si>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</si>
  <si>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</si>
  <si>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</si>
  <si>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</si>
  <si>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</si>
  <si>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</si>
  <si>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</si>
  <si>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</si>
  <si>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</si>
  <si>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</si>
  <si>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</si>
  <si>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</si>
  <si>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</si>
  <si>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</si>
  <si>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</si>
  <si>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</si>
  <si>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</si>
  <si>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</si>
  <si>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</si>
  <si>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</si>
  <si>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</si>
  <si>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</si>
  <si>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</si>
  <si>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</si>
  <si>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</si>
  <si>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</si>
  <si>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</si>
  <si>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</si>
  <si>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</si>
  <si>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</si>
  <si>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</si>
  <si>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</si>
  <si>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</si>
  <si>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</si>
  <si>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</si>
  <si>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</si>
  <si>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</si>
  <si>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</si>
  <si>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</si>
  <si>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</si>
  <si>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</si>
  <si>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</si>
  <si>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</si>
  <si>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</si>
  <si>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</si>
  <si>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</si>
  <si>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</si>
  <si>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</si>
  <si>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</si>
  <si>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</si>
  <si>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</si>
  <si>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</si>
  <si>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</si>
  <si>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</si>
  <si>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</si>
  <si>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</si>
  <si>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</si>
  <si>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</si>
  <si>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</si>
  <si>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</si>
  <si>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</si>
  <si>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</si>
  <si>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</si>
  <si>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</si>
  <si>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</si>
  <si>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</si>
  <si>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</si>
  <si>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</si>
  <si>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</si>
  <si>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</si>
  <si>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</si>
  <si>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</si>
  <si>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</si>
  <si>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</si>
  <si>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</si>
  <si>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</si>
  <si>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</si>
  <si>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</si>
  <si>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</si>
  <si>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</si>
  <si>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</si>
  <si>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</si>
  <si>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</si>
  <si>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</si>
  <si>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</si>
  <si>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</si>
  <si>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</si>
  <si>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</si>
  <si>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</si>
  <si>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</si>
  <si>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</si>
  <si>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</si>
  <si>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</si>
  <si>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</si>
  <si>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</si>
  <si>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</si>
  <si>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</si>
  <si>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</si>
  <si>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</si>
  <si>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</si>
  <si>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</si>
  <si>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</si>
  <si>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</si>
  <si>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</si>
  <si>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</si>
  <si>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</si>
  <si>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</si>
  <si>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</si>
  <si>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</si>
  <si>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</si>
  <si>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</si>
  <si>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</si>
  <si>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</si>
  <si>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</si>
  <si>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</si>
  <si>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</si>
  <si>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</si>
  <si>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</si>
  <si>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</si>
  <si>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</si>
  <si>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</si>
  <si>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</si>
  <si>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</si>
  <si>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</si>
  <si>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</si>
  <si>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</si>
  <si>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</si>
  <si>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</si>
  <si>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</si>
  <si>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</si>
  <si>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</si>
  <si>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</si>
  <si>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</si>
  <si>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</si>
  <si>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</si>
  <si>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</si>
  <si>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</si>
  <si>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</si>
  <si>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</si>
  <si>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</si>
  <si>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</si>
  <si>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</si>
  <si>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</si>
  <si>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</si>
  <si>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</si>
  <si>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</si>
  <si>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</si>
  <si>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</si>
  <si>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</si>
  <si>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</si>
  <si>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</si>
  <si>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</si>
  <si>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</si>
  <si>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</si>
  <si>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</si>
  <si>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</si>
  <si>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</si>
  <si>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</si>
  <si>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</si>
  <si>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</si>
  <si>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</si>
  <si>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</si>
  <si>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</si>
  <si>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</si>
  <si>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</si>
  <si>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</si>
  <si>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</si>
  <si>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</si>
  <si>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</si>
  <si>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</si>
  <si>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</si>
  <si>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</si>
  <si>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</si>
  <si>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</si>
  <si>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</si>
  <si>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</si>
  <si>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</si>
  <si>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</si>
  <si>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</si>
  <si>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</si>
  <si>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</si>
  <si>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</si>
  <si>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</si>
  <si>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</si>
  <si>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</si>
  <si>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</si>
  <si>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</si>
  <si>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</si>
  <si>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</si>
  <si>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</si>
  <si>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</si>
  <si>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</si>
  <si>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</si>
  <si>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</si>
  <si>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</si>
  <si>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</si>
  <si>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</si>
  <si>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</si>
  <si>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</si>
  <si>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</si>
  <si>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</si>
  <si>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</si>
  <si>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</si>
  <si>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</si>
  <si>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</si>
  <si>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</si>
  <si>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</si>
  <si>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</si>
  <si>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</si>
  <si>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</si>
  <si>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</si>
  <si>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</si>
  <si>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</si>
  <si>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</si>
  <si>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</si>
  <si>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</si>
  <si>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</si>
  <si>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</si>
  <si>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</si>
  <si>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</si>
  <si>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</si>
  <si>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</si>
  <si>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</si>
  <si>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</si>
  <si>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</si>
  <si>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</si>
  <si>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</si>
  <si>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</si>
  <si>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</si>
  <si>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</si>
  <si>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</si>
  <si>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</si>
  <si>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</si>
  <si>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</si>
  <si>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</si>
  <si>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</si>
  <si>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</si>
  <si>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</si>
  <si>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</si>
  <si>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</si>
  <si>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</si>
  <si>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</si>
  <si>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</si>
  <si>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</si>
  <si>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</si>
  <si>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</si>
  <si>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</si>
  <si>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</si>
  <si>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</si>
  <si>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</si>
  <si>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</si>
  <si>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</si>
  <si>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</si>
  <si>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</si>
  <si>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</si>
  <si>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</si>
  <si>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</si>
  <si>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</si>
  <si>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</si>
  <si>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</si>
  <si>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</si>
  <si>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</si>
  <si>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</si>
  <si>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</si>
  <si>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</si>
  <si>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</si>
  <si>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</si>
  <si>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</si>
  <si>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</si>
  <si>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</si>
  <si>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</si>
  <si>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</si>
  <si>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</si>
  <si>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</si>
  <si>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</si>
  <si>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</si>
  <si>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</si>
  <si>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</si>
  <si>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</si>
  <si>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</si>
  <si>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</si>
  <si>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</si>
  <si>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</si>
  <si>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</si>
  <si>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</si>
  <si>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</si>
  <si>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</si>
  <si>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</si>
  <si>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</si>
  <si>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</si>
  <si>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</si>
  <si>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</si>
  <si>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</si>
  <si>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</si>
  <si>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</si>
  <si>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</si>
  <si>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</si>
  <si>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</si>
  <si>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</si>
  <si>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</si>
  <si>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</si>
  <si>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</si>
  <si>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</si>
  <si>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</si>
  <si>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</si>
  <si>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</si>
  <si>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</si>
  <si>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</si>
  <si>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</si>
  <si>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</si>
  <si>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</si>
  <si>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</si>
  <si>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</si>
  <si>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</si>
  <si>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</si>
  <si>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</si>
  <si>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</si>
  <si>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</si>
  <si>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</si>
  <si>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</si>
  <si>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</si>
  <si>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</si>
  <si>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</si>
  <si>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</si>
  <si>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</si>
  <si>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</si>
  <si>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</si>
  <si>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</si>
  <si>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</si>
  <si>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</si>
  <si>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</si>
  <si>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</si>
  <si>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</si>
  <si>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</si>
  <si>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</si>
  <si>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</si>
  <si>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</si>
  <si>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</si>
  <si>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</si>
  <si>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</si>
  <si>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</si>
  <si>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</si>
  <si>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</si>
  <si>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</si>
  <si>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</si>
  <si>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</si>
  <si>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</si>
  <si>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</si>
  <si>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</si>
  <si>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</si>
  <si>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</si>
  <si>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</si>
  <si>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</si>
  <si>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</si>
  <si>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</si>
  <si>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</si>
  <si>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</si>
  <si>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</si>
  <si>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</si>
  <si>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</si>
  <si>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</si>
  <si>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</si>
  <si>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</si>
  <si>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</si>
  <si>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</si>
  <si>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</si>
  <si>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</si>
  <si>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</si>
  <si>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</si>
  <si>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</si>
  <si>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</si>
  <si>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</si>
  <si>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</si>
  <si>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</si>
  <si>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</si>
  <si>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</si>
  <si>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</si>
  <si>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</si>
  <si>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</si>
  <si>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</si>
  <si>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</si>
  <si>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</si>
  <si>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</si>
  <si>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</si>
  <si>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</si>
  <si>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</si>
  <si>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</si>
  <si>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</si>
  <si>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</si>
  <si>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</si>
  <si>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</si>
  <si>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</si>
  <si>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</si>
  <si>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</si>
  <si>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</si>
  <si>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</si>
  <si>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</si>
  <si>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</si>
  <si>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</si>
  <si>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</si>
  <si>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</si>
  <si>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</si>
  <si>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</si>
  <si>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</si>
  <si>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</si>
  <si>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</si>
  <si>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</si>
  <si>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</si>
  <si>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</si>
  <si>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</si>
  <si>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</si>
  <si>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</si>
  <si>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</si>
  <si>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</si>
  <si>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</si>
  <si>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</si>
  <si>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</si>
  <si>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</si>
  <si>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</si>
  <si>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</si>
  <si>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</si>
  <si>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</si>
  <si>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</si>
  <si>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</si>
  <si>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</si>
  <si>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</si>
  <si>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</si>
  <si>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</si>
  <si>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</si>
  <si>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</si>
  <si>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</si>
  <si>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</si>
  <si>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</si>
  <si>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</si>
  <si>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</si>
  <si>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</si>
  <si>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</si>
  <si>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</si>
  <si>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</si>
  <si>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</si>
  <si>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</si>
  <si>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</si>
  <si>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</si>
  <si>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</si>
  <si>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</si>
  <si>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</si>
  <si>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</si>
  <si>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</si>
  <si>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</si>
  <si>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</si>
  <si>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</si>
  <si>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</si>
  <si>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</si>
  <si>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</si>
  <si>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</si>
  <si>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</si>
  <si>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</si>
  <si>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</si>
  <si>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</si>
  <si>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</si>
  <si>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</si>
  <si>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</si>
  <si>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</si>
  <si>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</si>
  <si>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</si>
  <si>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</si>
  <si>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</si>
  <si>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</si>
  <si>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</si>
  <si>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</si>
  <si>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</si>
  <si>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</si>
  <si>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</si>
  <si>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</si>
  <si>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</si>
  <si>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</si>
  <si>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</si>
  <si>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</si>
  <si>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</si>
  <si>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</si>
  <si>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</si>
  <si>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</si>
  <si>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</si>
  <si>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</si>
  <si>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</si>
  <si>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</si>
  <si>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</si>
  <si>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</si>
  <si>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</si>
  <si>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</si>
  <si>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</si>
  <si>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</si>
  <si>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</si>
  <si>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</si>
  <si>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</si>
  <si>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</si>
  <si>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</si>
  <si>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</si>
  <si>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</si>
  <si>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</si>
  <si>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</si>
  <si>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</si>
  <si>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</si>
  <si>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</si>
  <si>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</si>
  <si>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</si>
  <si>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</si>
  <si>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</si>
  <si>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</si>
  <si>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</si>
  <si>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</si>
  <si>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</si>
  <si>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</si>
  <si>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</si>
  <si>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</si>
  <si>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</si>
  <si>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</si>
  <si>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</si>
  <si>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</si>
  <si>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</si>
  <si>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</si>
  <si>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</si>
  <si>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</si>
  <si>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</si>
  <si>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</si>
  <si>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</si>
  <si>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</si>
  <si>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</si>
  <si>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</si>
  <si>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</si>
  <si>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</si>
  <si>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</si>
  <si>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</si>
  <si>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</si>
  <si>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</si>
  <si>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</si>
  <si>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</si>
  <si>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</si>
  <si>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</si>
  <si>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</si>
  <si>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</si>
  <si>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</si>
  <si>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</si>
  <si>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</si>
  <si>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</si>
  <si>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</si>
  <si>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</si>
  <si>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</si>
  <si>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</si>
  <si>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</si>
  <si>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</si>
  <si>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</si>
  <si>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</si>
  <si>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</si>
  <si>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</si>
  <si>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</si>
  <si>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</si>
  <si>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</si>
  <si>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</si>
  <si>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</si>
  <si>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</si>
  <si>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</si>
  <si>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</si>
  <si>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</si>
  <si>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</si>
  <si>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</si>
  <si>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</si>
  <si>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</si>
  <si>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</si>
  <si>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</si>
  <si>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</si>
  <si>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</si>
  <si>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</si>
  <si>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</si>
  <si>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</si>
  <si>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</si>
  <si>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</si>
  <si>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</si>
  <si>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</si>
  <si>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</si>
  <si>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</si>
  <si>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</si>
  <si>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</si>
  <si>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</si>
  <si>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</si>
  <si>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</si>
  <si>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</si>
  <si>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</si>
  <si>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</si>
  <si>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</si>
  <si>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</si>
  <si>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</si>
  <si>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</si>
  <si>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</si>
  <si>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</si>
  <si>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</si>
  <si>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</si>
  <si>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</si>
  <si>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</si>
  <si>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</si>
  <si>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</si>
  <si>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</si>
  <si>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</si>
  <si>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</si>
  <si>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</si>
  <si>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</si>
  <si>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</si>
  <si>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</si>
  <si>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</si>
  <si>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</si>
  <si>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</si>
  <si>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</si>
  <si>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</si>
  <si>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</si>
  <si>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</si>
  <si>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</si>
  <si>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</si>
  <si>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</si>
  <si>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</si>
  <si>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</si>
  <si>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</si>
  <si>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</si>
  <si>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</si>
  <si>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</si>
  <si>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</si>
  <si>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</si>
  <si>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</si>
  <si>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</si>
  <si>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</si>
  <si>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</si>
  <si>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</si>
  <si>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</si>
  <si>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</si>
  <si>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</si>
  <si>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</si>
  <si>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</si>
  <si>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</si>
  <si>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</si>
  <si>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</si>
  <si>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</si>
  <si>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</si>
  <si>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</si>
  <si>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</si>
  <si>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</si>
  <si>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</si>
  <si>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</si>
  <si>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</si>
  <si>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</si>
  <si>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</si>
  <si>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</si>
  <si>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</si>
  <si>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</si>
  <si>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</si>
  <si>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</si>
  <si>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</si>
  <si>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</si>
  <si>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</si>
  <si>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</si>
  <si>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</si>
  <si>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</si>
  <si>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</si>
  <si>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</si>
  <si>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</si>
  <si>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</si>
  <si>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</si>
  <si>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</si>
  <si>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</si>
  <si>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</si>
  <si>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</si>
  <si>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</si>
  <si>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</si>
  <si>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</si>
  <si>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</si>
  <si>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</si>
  <si>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</si>
  <si>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</si>
  <si>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</si>
  <si>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</si>
  <si>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</si>
  <si>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</si>
  <si>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</si>
  <si>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</si>
  <si>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</si>
  <si>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</si>
  <si>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</si>
  <si>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</si>
  <si>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</si>
  <si>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</si>
  <si>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</si>
  <si>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</si>
  <si>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</si>
  <si>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</si>
  <si>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</si>
  <si>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</si>
  <si>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</si>
  <si>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</si>
  <si>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</si>
  <si>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</si>
  <si>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</si>
  <si>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</si>
  <si>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</si>
  <si>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</si>
  <si>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</si>
  <si>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</si>
  <si>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</si>
  <si>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</si>
  <si>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</si>
  <si>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</si>
  <si>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</si>
  <si>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</si>
  <si>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</si>
  <si>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</si>
  <si>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</si>
  <si>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</si>
  <si>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</si>
  <si>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</si>
  <si>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</si>
  <si>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</si>
  <si>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</si>
  <si>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</si>
  <si>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</si>
  <si>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</si>
  <si>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</si>
  <si>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</si>
  <si>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</si>
  <si>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</si>
  <si>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</si>
  <si>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</si>
  <si>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</si>
  <si>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</si>
  <si>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</si>
  <si>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</si>
  <si>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</si>
  <si>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</si>
  <si>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</si>
  <si>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</si>
  <si>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</si>
  <si>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</si>
  <si>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</si>
  <si>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</si>
  <si>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</si>
  <si>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</si>
  <si>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</si>
  <si>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</si>
  <si>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</si>
  <si>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</si>
  <si>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</si>
  <si>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</si>
  <si>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</si>
  <si>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</si>
  <si>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</si>
  <si>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</si>
  <si>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</si>
  <si>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</si>
  <si>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</si>
  <si>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</si>
  <si>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</si>
  <si>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</si>
  <si>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</si>
  <si>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</si>
  <si>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</si>
  <si>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</si>
  <si>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</si>
  <si>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</si>
  <si>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</si>
  <si>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</si>
  <si>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</si>
  <si>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</si>
  <si>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</si>
  <si>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</si>
  <si>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</si>
  <si>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</si>
  <si>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</si>
  <si>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</si>
  <si>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</si>
  <si>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</si>
  <si>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</si>
  <si>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</si>
  <si>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</si>
  <si>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</si>
  <si>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</si>
  <si>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</si>
  <si>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</si>
  <si>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</si>
  <si>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</si>
  <si>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</si>
  <si>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</si>
  <si>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</si>
  <si>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</si>
  <si>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</si>
  <si>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</si>
  <si>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</si>
  <si>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</si>
  <si>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</si>
  <si>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</si>
  <si>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</si>
  <si>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</si>
  <si>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</si>
  <si>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</si>
  <si>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</si>
  <si>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</si>
  <si>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</si>
  <si>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</si>
  <si>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</si>
  <si>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</si>
  <si>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</si>
  <si>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</si>
  <si>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</si>
  <si>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</si>
  <si>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</si>
  <si>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</si>
  <si>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</si>
  <si>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</si>
  <si>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</si>
  <si>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</si>
  <si>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</si>
  <si>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</si>
  <si>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</si>
  <si>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</si>
  <si>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</si>
  <si>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</si>
  <si>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</si>
  <si>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</si>
  <si>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</si>
  <si>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</si>
  <si>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</si>
  <si>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</si>
  <si>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</si>
  <si>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</si>
  <si>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</si>
  <si>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</si>
  <si>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</si>
  <si>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</si>
  <si>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</si>
  <si>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</si>
  <si>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</si>
  <si>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</si>
  <si>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</si>
  <si>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</si>
  <si>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</si>
  <si>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</si>
  <si>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</si>
  <si>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</si>
  <si>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</si>
  <si>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</si>
  <si>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</si>
  <si>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</si>
  <si>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</si>
  <si>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</si>
  <si>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</si>
  <si>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</si>
  <si>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</si>
  <si>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</si>
  <si>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</si>
  <si>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</si>
  <si>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</si>
  <si>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</si>
  <si>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</si>
  <si>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</si>
  <si>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</si>
  <si>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</si>
  <si>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</si>
  <si>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</si>
  <si>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</si>
  <si>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</si>
  <si>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</si>
  <si>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</si>
  <si>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</si>
  <si>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</si>
  <si>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</si>
  <si>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</si>
  <si>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</si>
  <si>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</si>
  <si>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</si>
  <si>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</si>
  <si>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</si>
  <si>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</si>
  <si>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</si>
  <si>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</si>
  <si>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</si>
  <si>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</si>
  <si>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</si>
  <si>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</si>
  <si>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</si>
  <si>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</si>
  <si>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</si>
  <si>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</si>
  <si>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</si>
  <si>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</si>
  <si>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</si>
  <si>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</si>
  <si>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</si>
  <si>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</si>
  <si>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</si>
  <si>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</si>
  <si>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</si>
  <si>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</si>
  <si>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</si>
  <si>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</si>
  <si>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</si>
  <si>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</si>
  <si>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</si>
  <si>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</si>
  <si>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</si>
  <si>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</si>
  <si>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</si>
  <si>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</si>
  <si>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</si>
  <si>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</si>
  <si>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</si>
  <si>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</si>
  <si>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</si>
  <si>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</si>
  <si>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</si>
  <si>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</si>
  <si>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</si>
  <si>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</si>
  <si>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</si>
  <si>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</si>
  <si>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</si>
  <si>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</si>
  <si>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</si>
  <si>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</si>
  <si>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</si>
  <si>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</si>
  <si>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</si>
  <si>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</si>
  <si>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</si>
  <si>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</si>
  <si>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</si>
  <si>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</si>
  <si>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</si>
  <si>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</si>
  <si>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</si>
  <si>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</si>
  <si>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</si>
  <si>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</si>
  <si>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</si>
  <si>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</si>
  <si>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</si>
  <si>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</si>
  <si>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</si>
  <si>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</si>
  <si>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</si>
  <si>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</si>
  <si>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</si>
  <si>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</si>
  <si>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</si>
  <si>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</si>
  <si>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</si>
  <si>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</si>
  <si>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</si>
  <si>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</si>
  <si>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</si>
  <si>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</si>
  <si>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</si>
  <si>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</si>
  <si>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</si>
  <si>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</si>
  <si>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</si>
  <si>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</si>
  <si>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</si>
  <si>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</si>
  <si>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</si>
  <si>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</si>
  <si>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</si>
  <si>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</si>
  <si>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</si>
  <si>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</si>
  <si>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</si>
  <si>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</si>
  <si>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</si>
  <si>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</si>
  <si>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</si>
  <si>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</si>
  <si>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</si>
  <si>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</si>
  <si>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</si>
  <si>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</si>
  <si>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</si>
  <si>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</si>
  <si>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</si>
  <si>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</si>
  <si>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</si>
  <si>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</si>
  <si>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</si>
  <si>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</si>
  <si>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</si>
  <si>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</si>
  <si>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</si>
  <si>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</si>
  <si>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</si>
  <si>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</si>
  <si>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</si>
  <si>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</si>
  <si>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</si>
  <si>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</si>
  <si>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</si>
  <si>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</si>
  <si>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</si>
  <si>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</si>
  <si>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</si>
  <si>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</si>
  <si>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</si>
  <si>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</si>
  <si>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</si>
  <si>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</si>
  <si>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</si>
  <si>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</si>
  <si>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</si>
  <si>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</si>
  <si>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</si>
  <si>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</si>
  <si>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</si>
  <si>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</si>
  <si>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</si>
  <si>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</si>
  <si>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</si>
  <si>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</si>
  <si>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</si>
  <si>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</si>
  <si>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</si>
  <si>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</si>
  <si>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</si>
  <si>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</si>
  <si>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</si>
  <si>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</si>
  <si>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</si>
  <si>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</si>
  <si>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</si>
  <si>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</si>
  <si>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</si>
  <si>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</si>
  <si>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</si>
  <si>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</si>
  <si>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</si>
  <si>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</si>
  <si>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</si>
  <si>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</si>
  <si>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</si>
  <si>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</si>
  <si>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</si>
  <si>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</si>
  <si>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</si>
  <si>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</si>
  <si>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</si>
  <si>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</si>
  <si>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</si>
  <si>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</si>
  <si>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</si>
  <si>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</si>
  <si>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</si>
  <si>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</si>
  <si>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</si>
  <si>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</si>
  <si>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</si>
  <si>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</si>
  <si>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</si>
  <si>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</si>
  <si>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</si>
  <si>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</si>
  <si>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</si>
  <si>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</si>
  <si>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</si>
  <si>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</si>
  <si>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</si>
  <si>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</si>
  <si>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</si>
  <si>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</si>
  <si>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</si>
  <si>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</si>
  <si>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</si>
  <si>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</si>
  <si>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</si>
  <si>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</si>
  <si>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</si>
  <si>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</si>
  <si>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</si>
  <si>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</si>
  <si>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</si>
  <si>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</si>
  <si>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</si>
  <si>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</si>
  <si>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</si>
  <si>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</si>
  <si>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</si>
  <si>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</si>
  <si>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</si>
  <si>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</si>
  <si>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</si>
  <si>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</si>
  <si>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</si>
  <si>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</si>
  <si>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</si>
  <si>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</si>
  <si>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</si>
  <si>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</si>
  <si>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</si>
  <si>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</si>
  <si>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</si>
  <si>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</si>
  <si>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</si>
  <si>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</si>
  <si>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</si>
  <si>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</si>
  <si>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</si>
  <si>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</si>
  <si>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</si>
  <si>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</si>
  <si>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</si>
  <si>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</si>
  <si>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</si>
  <si>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</si>
  <si>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</si>
  <si>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</si>
  <si>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</si>
  <si>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</si>
  <si>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</si>
  <si>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</si>
  <si>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</si>
  <si>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</si>
  <si>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</si>
  <si>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</si>
  <si>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</si>
  <si>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</si>
  <si>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</si>
  <si>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</si>
  <si>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</si>
  <si>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</si>
  <si>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</si>
  <si>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</si>
  <si>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</si>
  <si>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</si>
  <si>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</si>
  <si>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</si>
  <si>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</si>
  <si>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</si>
  <si>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</si>
  <si>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</si>
  <si>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</si>
  <si>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</si>
  <si>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</si>
  <si>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</si>
  <si>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</si>
  <si>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</si>
  <si>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</si>
  <si>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</si>
  <si>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</si>
  <si>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</si>
  <si>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</si>
  <si>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</si>
  <si>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</si>
  <si>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</si>
  <si>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</si>
  <si>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</si>
  <si>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</si>
  <si>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</si>
  <si>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</si>
  <si>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</si>
  <si>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</si>
  <si>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</si>
  <si>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</si>
  <si>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</si>
  <si>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</si>
  <si>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</si>
  <si>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</si>
  <si>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</si>
  <si>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</si>
  <si>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</si>
  <si>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</si>
  <si>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</si>
  <si>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</si>
  <si>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</si>
  <si>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</si>
  <si>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</si>
  <si>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</si>
  <si>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</si>
  <si>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</si>
  <si>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</si>
  <si>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</si>
  <si>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</si>
  <si>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</si>
  <si>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</si>
  <si>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</si>
  <si>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</si>
  <si>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</si>
  <si>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</si>
  <si>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</si>
  <si>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</si>
  <si>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</si>
  <si>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</si>
  <si>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</si>
  <si>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</si>
  <si>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</si>
  <si>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</si>
  <si>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</si>
  <si>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</si>
  <si>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</si>
  <si>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</si>
  <si>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</si>
  <si>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</si>
  <si>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</si>
  <si>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</si>
  <si>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</si>
  <si>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</si>
  <si>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</si>
  <si>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</si>
  <si>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</si>
  <si>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</si>
  <si>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</si>
  <si>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</si>
  <si>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</si>
  <si>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</si>
  <si>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</si>
  <si>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</si>
  <si>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</si>
  <si>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</si>
  <si>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</si>
  <si>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</si>
  <si>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</si>
  <si>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</si>
  <si>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</si>
  <si>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</si>
  <si>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</si>
  <si>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</si>
  <si>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</si>
  <si>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</si>
  <si>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</si>
  <si>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</si>
  <si>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</si>
  <si>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</si>
  <si>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</si>
  <si>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</si>
  <si>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</si>
  <si>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</si>
  <si>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</si>
  <si>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</si>
  <si>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</si>
  <si>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</si>
  <si>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</si>
  <si>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</si>
  <si>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</si>
  <si>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</si>
  <si>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</si>
  <si>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</si>
  <si>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</si>
  <si>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</si>
  <si>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</si>
  <si>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</si>
  <si>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</si>
  <si>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</si>
  <si>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</si>
  <si>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</si>
  <si>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</si>
  <si>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</si>
  <si>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</si>
  <si>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</si>
  <si>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</si>
  <si>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</si>
  <si>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</si>
  <si>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</si>
  <si>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</si>
  <si>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</si>
  <si>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</si>
  <si>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</si>
  <si>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</si>
  <si>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</si>
  <si>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</si>
  <si>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</si>
  <si>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</si>
  <si>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</si>
  <si>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</si>
  <si>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</si>
  <si>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</si>
  <si>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</si>
  <si>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</si>
  <si>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</si>
  <si>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</si>
  <si>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</si>
  <si>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</si>
  <si>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</si>
  <si>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</si>
  <si>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</si>
  <si>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</si>
  <si>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</si>
  <si>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</si>
  <si>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</si>
  <si>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</si>
  <si>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</si>
  <si>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</si>
  <si>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</si>
  <si>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</si>
  <si>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</si>
  <si>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</si>
  <si>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</si>
  <si>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</si>
  <si>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</si>
  <si>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</si>
  <si>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</si>
  <si>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</si>
  <si>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</si>
  <si>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</si>
  <si>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</si>
  <si>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</si>
  <si>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</si>
  <si>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</si>
  <si>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</si>
  <si>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</si>
  <si>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</si>
  <si>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</si>
  <si>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</si>
  <si>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</si>
  <si>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</si>
  <si>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</si>
  <si>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</si>
  <si>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</si>
  <si>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</si>
  <si>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</si>
  <si>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</si>
  <si>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</si>
  <si>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</si>
  <si>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</si>
  <si>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</si>
  <si>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</si>
  <si>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</si>
  <si>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</si>
  <si>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</si>
  <si>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</si>
  <si>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</si>
  <si>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</si>
  <si>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</si>
  <si>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</si>
  <si>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</si>
  <si>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</si>
  <si>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</si>
  <si>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</si>
  <si>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</si>
  <si>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</si>
  <si>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</si>
  <si>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</si>
  <si>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</si>
  <si>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</si>
  <si>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</si>
  <si>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</si>
  <si>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</si>
  <si>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</si>
  <si>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</si>
  <si>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</si>
  <si>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</si>
  <si>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</si>
  <si>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</si>
  <si>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</si>
  <si>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</si>
  <si>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</si>
  <si>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</si>
  <si>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</si>
  <si>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</si>
  <si>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</si>
  <si>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</si>
  <si>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</si>
  <si>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</si>
  <si>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</si>
  <si>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</si>
  <si>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</si>
  <si>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</si>
  <si>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</si>
  <si>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</si>
  <si>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</si>
  <si>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</si>
  <si>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</si>
  <si>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</si>
  <si>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</si>
  <si>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</si>
  <si>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</si>
  <si>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</si>
  <si>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</si>
  <si>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</si>
  <si>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</si>
  <si>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</si>
  <si>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</si>
  <si>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</si>
  <si>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</si>
  <si>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</si>
  <si>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</si>
  <si>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</si>
  <si>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</si>
  <si>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</si>
  <si>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</si>
  <si>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</si>
  <si>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</si>
  <si>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</si>
  <si>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</si>
  <si>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</si>
  <si>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</si>
  <si>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</si>
  <si>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</si>
  <si>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</si>
  <si>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</si>
  <si>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</si>
  <si>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</si>
  <si>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</si>
  <si>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</si>
  <si>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</si>
  <si>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</si>
  <si>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</si>
  <si>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</si>
  <si>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</si>
  <si>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</si>
  <si>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</si>
  <si>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</si>
  <si>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</si>
  <si>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</si>
  <si>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</si>
  <si>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</si>
  <si>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</si>
  <si>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</si>
  <si>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</si>
  <si>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</si>
  <si>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</si>
  <si>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</si>
  <si>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</si>
  <si>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</si>
  <si>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</si>
  <si>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</si>
  <si>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</si>
  <si>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</si>
  <si>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</si>
  <si>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</si>
  <si>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</si>
  <si>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</si>
  <si>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</si>
  <si>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</si>
  <si>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</si>
  <si>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</si>
  <si>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</si>
  <si>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</si>
  <si>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</si>
  <si>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</si>
  <si>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</si>
  <si>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</si>
  <si>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</si>
  <si>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</si>
  <si>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</si>
  <si>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</si>
  <si>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</si>
  <si>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</si>
  <si>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</si>
  <si>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</si>
  <si>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</si>
  <si>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</si>
  <si>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</si>
  <si>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</si>
  <si>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</si>
  <si>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</si>
  <si>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</si>
  <si>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</si>
  <si>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</si>
  <si>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</si>
  <si>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</si>
  <si>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</si>
  <si>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</si>
  <si>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</si>
  <si>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</si>
  <si>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</si>
  <si>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</si>
  <si>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</si>
  <si>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</si>
  <si>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</si>
  <si>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</si>
  <si>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</si>
  <si>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</si>
  <si>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</si>
  <si>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</si>
  <si>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</si>
  <si>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</si>
  <si>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</si>
  <si>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</si>
  <si>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</si>
  <si>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</si>
  <si>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</si>
  <si>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</si>
  <si>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</si>
  <si>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</si>
  <si>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</si>
  <si>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</si>
  <si>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</si>
  <si>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</si>
  <si>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</si>
  <si>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</si>
  <si>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</si>
  <si>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</si>
  <si>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</si>
  <si>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</si>
  <si>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</si>
  <si>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</si>
  <si>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</si>
  <si>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</si>
  <si>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</si>
  <si>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</si>
  <si>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</si>
  <si>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</si>
  <si>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</si>
  <si>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</si>
  <si>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</si>
  <si>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</si>
  <si>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</si>
  <si>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</si>
  <si>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</si>
  <si>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</si>
  <si>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</si>
  <si>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</si>
  <si>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</si>
  <si>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</si>
  <si>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</si>
  <si>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</si>
  <si>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</si>
  <si>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</si>
  <si>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</si>
  <si>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</si>
  <si>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</si>
  <si>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</si>
  <si>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</si>
  <si>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</si>
  <si>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</si>
  <si>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</si>
  <si>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</si>
  <si>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</si>
  <si>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</si>
  <si>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</si>
  <si>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</si>
  <si>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</si>
  <si>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</si>
  <si>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</si>
  <si>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</si>
  <si>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</si>
  <si>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</si>
  <si>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</si>
  <si>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</si>
  <si>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</si>
  <si>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</si>
  <si>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</si>
  <si>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</si>
  <si>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</si>
  <si>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</si>
  <si>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</si>
  <si>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</si>
  <si>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</si>
  <si>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</si>
  <si>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</si>
  <si>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</si>
  <si>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</si>
  <si>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</si>
  <si>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</si>
  <si>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</si>
  <si>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</si>
  <si>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</si>
  <si>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</si>
  <si>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</si>
  <si>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</si>
  <si>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</si>
  <si>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</si>
  <si>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</si>
  <si>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</si>
  <si>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</si>
  <si>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</si>
  <si>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</si>
  <si>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</si>
  <si>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</si>
  <si>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</si>
  <si>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</si>
  <si>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</si>
  <si>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</si>
  <si>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</si>
  <si>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</si>
  <si>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</si>
  <si>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</si>
  <si>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</si>
  <si>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</si>
  <si>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</si>
  <si>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</si>
  <si>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</si>
  <si>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</si>
  <si>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</si>
  <si>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</si>
  <si>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</si>
  <si>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</si>
  <si>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</si>
  <si>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</si>
  <si>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</si>
  <si>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</si>
  <si>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</si>
  <si>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</si>
  <si>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</si>
  <si>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</si>
  <si>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</si>
  <si>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</si>
  <si>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</si>
  <si>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</si>
  <si>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</si>
  <si>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</si>
  <si>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</si>
  <si>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</si>
  <si>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</si>
  <si>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</si>
  <si>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</si>
  <si>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</si>
  <si>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</si>
  <si>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</si>
  <si>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</si>
  <si>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</si>
  <si>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</si>
  <si>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</si>
  <si>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</si>
  <si>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</si>
  <si>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</si>
  <si>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</si>
  <si>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</si>
  <si>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</si>
  <si>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</si>
  <si>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</si>
  <si>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</si>
  <si>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</si>
  <si>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</si>
  <si>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</si>
  <si>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</si>
  <si>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</si>
  <si>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</si>
  <si>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</si>
  <si>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</si>
  <si>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</si>
  <si>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</si>
  <si>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</si>
  <si>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</si>
  <si>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</si>
  <si>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</si>
  <si>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</si>
  <si>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</si>
  <si>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</si>
  <si>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</si>
  <si>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</si>
  <si>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</si>
  <si>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</si>
  <si>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</si>
  <si>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</si>
  <si>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</si>
  <si>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</si>
  <si>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</si>
  <si>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</si>
  <si>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</si>
  <si>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</si>
  <si>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</si>
  <si>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</si>
  <si>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</si>
  <si>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</si>
  <si>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</si>
  <si>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</si>
  <si>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</si>
  <si>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</si>
  <si>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</si>
  <si>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</si>
  <si>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</si>
  <si>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</si>
  <si>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</si>
  <si>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</si>
  <si>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</si>
  <si>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</si>
  <si>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</si>
  <si>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</si>
  <si>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</si>
  <si>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</si>
  <si>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</si>
  <si>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</si>
  <si>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</si>
  <si>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</si>
  <si>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</si>
  <si>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</si>
  <si>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</si>
  <si>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</si>
  <si>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</si>
  <si>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</si>
  <si>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</si>
  <si>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</si>
  <si>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</si>
  <si>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</si>
  <si>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</si>
  <si>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</si>
  <si>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</si>
  <si>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</si>
  <si>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</si>
  <si>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</si>
  <si>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</si>
  <si>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</si>
  <si>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</si>
  <si>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</si>
  <si>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</si>
  <si>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</si>
  <si>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</si>
  <si>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</si>
  <si>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</si>
  <si>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</si>
  <si>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</si>
  <si>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</si>
  <si>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</si>
  <si>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</si>
  <si>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</si>
  <si>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</si>
  <si>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</si>
  <si>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</si>
  <si>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</si>
  <si>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</si>
  <si>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</si>
  <si>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</si>
  <si>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</si>
  <si>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</si>
  <si>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</si>
  <si>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</si>
  <si>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</si>
  <si>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</si>
  <si>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</si>
  <si>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</si>
  <si>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</si>
  <si>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</si>
  <si>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</si>
  <si>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</si>
  <si>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</si>
  <si>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</si>
  <si>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</si>
  <si>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</si>
  <si>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</si>
  <si>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</si>
  <si>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</si>
  <si>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</si>
  <si>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</si>
  <si>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</si>
  <si>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</si>
  <si>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</si>
  <si>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</si>
  <si>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</si>
  <si>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</si>
  <si>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</si>
  <si>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</si>
  <si>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</si>
  <si>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</si>
  <si>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</si>
  <si>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</si>
  <si>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</si>
  <si>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</si>
  <si>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</si>
  <si>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</si>
  <si>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</si>
  <si>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</si>
  <si>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</si>
  <si>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</si>
  <si>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</si>
  <si>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</si>
  <si>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</si>
  <si>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</si>
  <si>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</si>
  <si>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</si>
  <si>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</si>
  <si>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</si>
  <si>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</si>
  <si>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</si>
  <si>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</si>
  <si>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</si>
  <si>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</si>
  <si>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</si>
  <si>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</si>
  <si>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</si>
  <si>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</si>
  <si>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</si>
  <si>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</si>
  <si>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</si>
  <si>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</si>
  <si>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</si>
  <si>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</si>
  <si>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</si>
  <si>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</si>
  <si>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</si>
  <si>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</si>
  <si>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</si>
  <si>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</si>
  <si>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</si>
  <si>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</si>
  <si>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</si>
  <si>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</si>
  <si>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</si>
  <si>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</si>
  <si>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</si>
  <si>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</si>
  <si>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</si>
  <si>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</si>
  <si>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</si>
  <si>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</si>
  <si>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</si>
  <si>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</si>
  <si>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</si>
  <si>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</si>
  <si>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</si>
  <si>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</si>
  <si>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</si>
  <si>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</si>
  <si>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</si>
  <si>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</si>
  <si>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</si>
  <si>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</si>
  <si>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</si>
  <si>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</si>
  <si>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</si>
  <si>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</si>
  <si>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</si>
  <si>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</si>
  <si>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</si>
  <si>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</si>
  <si>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</si>
  <si>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</si>
  <si>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</si>
  <si>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</si>
  <si>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</si>
  <si>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</si>
  <si>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</si>
  <si>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</si>
  <si>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</si>
  <si>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</si>
  <si>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</si>
  <si>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</si>
  <si>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</si>
  <si>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</si>
  <si>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</si>
  <si>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</si>
  <si>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</si>
  <si>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</si>
  <si>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</si>
  <si>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</si>
  <si>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</si>
  <si>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</si>
  <si>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</si>
  <si>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</si>
  <si>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</si>
  <si>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</si>
  <si>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</si>
  <si>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</si>
  <si>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</si>
  <si>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</si>
  <si>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</si>
  <si>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</si>
  <si>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</si>
  <si>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</si>
  <si>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</si>
  <si>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</si>
  <si>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</si>
  <si>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</si>
  <si>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</si>
  <si>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</si>
  <si>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</si>
  <si>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</si>
  <si>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</si>
  <si>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</si>
  <si>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</si>
  <si>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</si>
  <si>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</si>
  <si>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</si>
  <si>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</si>
  <si>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</si>
  <si>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</si>
  <si>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</si>
  <si>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</si>
  <si>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</si>
  <si>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</si>
  <si>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</si>
  <si>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</si>
  <si>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</si>
  <si>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</si>
  <si>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</si>
  <si>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</si>
  <si>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</si>
  <si>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</si>
  <si>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</si>
  <si>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</si>
  <si>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</si>
  <si>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</si>
  <si>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</si>
  <si>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</si>
  <si>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</si>
  <si>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</si>
  <si>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</si>
  <si>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</si>
  <si>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</si>
  <si>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</si>
  <si>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</si>
  <si>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</si>
  <si>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</si>
  <si>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</si>
  <si>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</si>
  <si>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</si>
  <si>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</si>
  <si>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</si>
  <si>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</si>
  <si>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</si>
  <si>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</si>
  <si>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</si>
  <si>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</si>
  <si>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</si>
  <si>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</si>
  <si>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</si>
  <si>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</si>
  <si>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</si>
  <si>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</si>
  <si>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</si>
  <si>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</si>
  <si>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</si>
  <si>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</si>
  <si>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</si>
  <si>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</si>
  <si>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</si>
  <si>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</si>
  <si>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</si>
  <si>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</si>
  <si>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</si>
  <si>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</si>
  <si>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</si>
  <si>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</si>
  <si>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</si>
  <si>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</si>
  <si>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</si>
  <si>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</si>
  <si>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</si>
  <si>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</si>
  <si>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</si>
  <si>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</si>
  <si>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</si>
  <si>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</si>
  <si>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</si>
  <si>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</si>
  <si>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</si>
  <si>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</si>
  <si>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</si>
  <si>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</si>
  <si>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</si>
  <si>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</si>
  <si>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</si>
  <si>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</si>
  <si>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</si>
  <si>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</si>
  <si>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</si>
  <si>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</si>
  <si>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</si>
  <si>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</si>
  <si>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</si>
  <si>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</si>
  <si>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</si>
  <si>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</si>
  <si>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</si>
  <si>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</si>
  <si>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</si>
  <si>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</si>
  <si>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</si>
  <si>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</si>
  <si>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</si>
  <si>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</si>
  <si>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</si>
  <si>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</si>
  <si>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</si>
  <si>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</si>
  <si>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</si>
  <si>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</si>
  <si>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</si>
  <si>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</si>
  <si>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</si>
  <si>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</si>
  <si>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</si>
  <si>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</si>
  <si>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</si>
  <si>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</si>
  <si>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</si>
  <si>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</si>
  <si>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</si>
  <si>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</si>
  <si>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</si>
  <si>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</si>
  <si>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</si>
  <si>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</si>
  <si>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</si>
  <si>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</si>
  <si>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</si>
  <si>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</si>
  <si>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</si>
  <si>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</si>
  <si>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</si>
  <si>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</si>
  <si>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</si>
  <si>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</si>
  <si>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</si>
  <si>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</si>
  <si>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</si>
  <si>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</si>
  <si>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</si>
  <si>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</si>
  <si>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</si>
  <si>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</si>
  <si>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</si>
  <si>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</si>
  <si>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</si>
  <si>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</si>
  <si>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</si>
  <si>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</si>
  <si>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</si>
  <si>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</si>
  <si>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</si>
  <si>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</si>
  <si>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</si>
  <si>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</si>
  <si>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</si>
  <si>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</si>
  <si>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</si>
  <si>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</si>
  <si>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</si>
  <si>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</si>
  <si>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</si>
  <si>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</si>
  <si>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</si>
  <si>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</si>
  <si>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</si>
  <si>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</si>
  <si>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</si>
  <si>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</si>
  <si>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</si>
  <si>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</si>
  <si>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</si>
  <si>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</si>
  <si>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</si>
  <si>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</si>
  <si>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</si>
  <si>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</si>
  <si>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</si>
  <si>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</si>
  <si>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</si>
  <si>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</si>
  <si>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</si>
  <si>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</si>
  <si>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</si>
  <si>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</si>
  <si>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</si>
  <si>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</si>
  <si>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</si>
  <si>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</si>
  <si>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</si>
  <si>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</si>
  <si>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</si>
  <si>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</si>
  <si>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</si>
  <si>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</si>
  <si>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</si>
  <si>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</si>
  <si>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</si>
  <si>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</si>
  <si>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</si>
  <si>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</si>
  <si>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</si>
  <si>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</si>
  <si>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</si>
  <si>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</si>
  <si>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</si>
  <si>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</si>
  <si>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</si>
  <si>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</si>
  <si>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</si>
  <si>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</si>
  <si>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</si>
  <si>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</si>
  <si>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</si>
  <si>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</si>
  <si>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</si>
  <si>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</si>
  <si>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</si>
  <si>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</si>
  <si>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</si>
  <si>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</si>
  <si>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</si>
  <si>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</si>
  <si>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</si>
  <si>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</si>
  <si>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</si>
  <si>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</si>
  <si>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</si>
  <si>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</si>
  <si>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</si>
  <si>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</si>
  <si>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</si>
  <si>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</si>
  <si>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</si>
  <si>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</si>
  <si>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</si>
  <si>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</si>
  <si>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</si>
  <si>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</si>
  <si>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</si>
  <si>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</si>
  <si>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</si>
  <si>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</si>
  <si>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</si>
  <si>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</si>
  <si>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</si>
  <si>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</si>
  <si>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</si>
  <si>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</si>
  <si>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</si>
  <si>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</si>
  <si>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</si>
  <si>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</si>
  <si>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</si>
  <si>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</si>
  <si>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</si>
  <si>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</si>
  <si>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</si>
  <si>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</si>
  <si>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</si>
  <si>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</si>
  <si>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</si>
  <si>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</si>
  <si>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</si>
  <si>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</si>
  <si>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</si>
  <si>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</si>
  <si>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</si>
  <si>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</si>
  <si>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</si>
  <si>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</si>
  <si>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</si>
  <si>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</si>
  <si>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</si>
  <si>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</si>
  <si>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</si>
  <si>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</si>
  <si>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</si>
  <si>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</si>
  <si>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</si>
  <si>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</si>
  <si>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</si>
  <si>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</si>
  <si>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</si>
  <si>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</si>
  <si>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</si>
  <si>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</si>
  <si>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</si>
  <si>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</si>
  <si>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</si>
  <si>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</si>
  <si>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</si>
  <si>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</si>
  <si>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</si>
  <si>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</si>
  <si>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</si>
  <si>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</si>
  <si>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</si>
  <si>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</si>
  <si>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</si>
  <si>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</si>
  <si>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</si>
  <si>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</si>
  <si>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</si>
  <si>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</si>
  <si>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</si>
  <si>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</si>
  <si>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</si>
  <si>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</si>
  <si>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</si>
  <si>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</si>
  <si>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</si>
  <si>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</si>
  <si>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</si>
  <si>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</si>
  <si>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</si>
  <si>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</si>
  <si>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</si>
  <si>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</si>
  <si>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</si>
  <si>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</si>
  <si>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</si>
  <si>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</si>
  <si>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</si>
  <si>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</si>
  <si>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</si>
  <si>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</si>
  <si>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</si>
  <si>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</si>
  <si>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</si>
  <si>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</si>
  <si>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</si>
  <si>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</si>
  <si>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</si>
  <si>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</si>
  <si>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</si>
  <si>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</si>
  <si>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</si>
  <si>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</si>
  <si>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</si>
  <si>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</si>
  <si>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</si>
  <si>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</si>
  <si>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</si>
  <si>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</si>
  <si>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</si>
  <si>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</si>
  <si>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</si>
  <si>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</si>
  <si>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</si>
  <si>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</si>
  <si>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</si>
  <si>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</si>
  <si>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</si>
  <si>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</si>
  <si>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</si>
  <si>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</si>
  <si>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</si>
  <si>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</si>
  <si>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</si>
  <si>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</si>
  <si>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</si>
  <si>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</si>
  <si>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</si>
  <si>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</si>
  <si>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</si>
  <si>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</si>
  <si>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</si>
  <si>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</si>
  <si>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</si>
  <si>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</si>
  <si>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</si>
  <si>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</si>
  <si>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</si>
  <si>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</si>
  <si>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</si>
  <si>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</si>
  <si>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</si>
  <si>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</si>
  <si>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</si>
  <si>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</si>
  <si>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</si>
  <si>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</si>
  <si>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</si>
  <si>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</si>
  <si>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</si>
  <si>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</si>
  <si>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</si>
  <si>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</si>
  <si>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</si>
  <si>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</si>
  <si>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</si>
  <si>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</si>
  <si>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</si>
  <si>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</si>
  <si>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</si>
  <si>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</si>
  <si>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</si>
  <si>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</si>
  <si>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</si>
  <si>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</si>
  <si>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</si>
  <si>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</si>
  <si>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</si>
  <si>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</si>
  <si>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</si>
  <si>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</si>
  <si>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</si>
  <si>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</si>
  <si>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</si>
  <si>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</si>
  <si>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</si>
  <si>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</si>
  <si>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</si>
  <si>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</si>
  <si>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</si>
  <si>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</si>
  <si>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</si>
  <si>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</si>
  <si>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</si>
  <si>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</si>
  <si>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</si>
  <si>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</si>
  <si>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</si>
  <si>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</si>
  <si>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</si>
  <si>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</si>
  <si>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</si>
  <si>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</si>
  <si>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</si>
  <si>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</si>
  <si>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</si>
  <si>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</si>
  <si>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</si>
  <si>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</si>
  <si>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</si>
  <si>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</si>
  <si>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</si>
  <si>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</si>
  <si>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</si>
  <si>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</si>
  <si>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</si>
  <si>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</si>
  <si>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</si>
  <si>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</si>
  <si>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</si>
  <si>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</si>
  <si>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</si>
  <si>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</si>
  <si>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</si>
  <si>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</si>
  <si>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</si>
  <si>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</si>
  <si>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</si>
  <si>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</si>
  <si>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</si>
  <si>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</si>
  <si>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</si>
  <si>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</si>
  <si>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</si>
  <si>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</si>
  <si>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</si>
  <si>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</si>
  <si>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</si>
  <si>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</si>
  <si>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</si>
  <si>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</si>
  <si>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</si>
  <si>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</si>
  <si>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</si>
  <si>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</si>
  <si>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</si>
  <si>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</si>
  <si>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</si>
  <si>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</si>
  <si>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</si>
  <si>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</si>
  <si>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</si>
  <si>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</si>
  <si>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</si>
  <si>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</si>
  <si>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</si>
  <si>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</si>
  <si>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</si>
  <si>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</si>
  <si>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</si>
  <si>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</si>
  <si>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</si>
  <si>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</si>
  <si>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</si>
  <si>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</si>
  <si>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</si>
  <si>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</si>
  <si>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</si>
  <si>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</si>
  <si>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</si>
  <si>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</si>
  <si>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</si>
  <si>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</si>
  <si>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</si>
  <si>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</si>
  <si>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</si>
  <si>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</si>
  <si>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</si>
  <si>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</si>
  <si>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</si>
  <si>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</si>
  <si>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</si>
  <si>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</si>
  <si>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</si>
  <si>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</si>
  <si>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</si>
  <si>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</si>
  <si>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</si>
  <si>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</si>
  <si>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</si>
  <si>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</si>
  <si>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</si>
  <si>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</si>
  <si>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</si>
  <si>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</si>
  <si>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</si>
  <si>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</si>
  <si>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</si>
  <si>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</si>
  <si>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</si>
  <si>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</si>
  <si>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</si>
  <si>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</si>
  <si>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</si>
  <si>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</si>
  <si>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</si>
  <si>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</si>
  <si>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</si>
  <si>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</si>
  <si>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</si>
  <si>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</si>
  <si>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</si>
  <si>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</si>
  <si>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</si>
  <si>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</si>
  <si>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</si>
  <si>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</si>
  <si>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</si>
  <si>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</si>
  <si>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</si>
  <si>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</si>
  <si>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</si>
  <si>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</si>
  <si>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</si>
  <si>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</si>
  <si>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</si>
  <si>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</si>
  <si>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</si>
  <si>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</si>
  <si>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</si>
  <si>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</si>
  <si>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</si>
  <si>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</si>
  <si>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</si>
  <si>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</si>
  <si>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</si>
  <si>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</si>
  <si>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</si>
  <si>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</si>
  <si>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</si>
  <si>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</si>
  <si>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</si>
  <si>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</si>
  <si>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</si>
  <si>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</si>
  <si>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</si>
  <si>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</si>
  <si>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</si>
  <si>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</si>
  <si>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</si>
  <si>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</si>
  <si>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</si>
  <si>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</si>
  <si>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</si>
  <si>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</si>
  <si>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</si>
  <si>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</si>
  <si>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</si>
  <si>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</si>
  <si>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</si>
  <si>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</si>
  <si>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</si>
  <si>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</si>
  <si>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</si>
  <si>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</si>
  <si>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</si>
  <si>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</si>
  <si>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</si>
  <si>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</si>
  <si>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</si>
  <si>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</si>
  <si>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</si>
  <si>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</si>
  <si>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</si>
  <si>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</si>
  <si>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</si>
  <si>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</si>
  <si>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</si>
  <si>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</si>
  <si>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</si>
  <si>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</si>
  <si>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</si>
  <si>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</si>
  <si>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</si>
  <si>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</si>
  <si>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</si>
  <si>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</si>
  <si>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</si>
  <si>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</si>
  <si>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</si>
  <si>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</si>
  <si>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</si>
  <si>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</si>
  <si>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</si>
  <si>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</si>
  <si>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</si>
  <si>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</si>
  <si>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</si>
  <si>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</si>
  <si>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</si>
  <si>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</si>
  <si>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</si>
  <si>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</si>
  <si>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</si>
  <si>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</si>
  <si>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</si>
  <si>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</si>
  <si>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</si>
  <si>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</si>
  <si>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</si>
  <si>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</si>
  <si>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</si>
  <si>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</si>
  <si>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</si>
  <si>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</si>
  <si>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</si>
  <si>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</si>
  <si>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</si>
  <si>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</si>
  <si>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</si>
  <si>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</si>
  <si>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</si>
  <si>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</si>
  <si>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</si>
  <si>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</si>
  <si>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</si>
  <si>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</si>
  <si>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</si>
  <si>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</si>
  <si>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</si>
  <si>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</si>
  <si>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</si>
  <si>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</si>
  <si>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</si>
  <si>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</si>
  <si>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</si>
  <si>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</si>
  <si>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</si>
  <si>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</si>
  <si>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</si>
  <si>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</si>
  <si>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</si>
  <si>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</si>
  <si>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</si>
  <si>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</si>
  <si>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</si>
  <si>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</si>
  <si>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</si>
  <si>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</si>
  <si>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</si>
  <si>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</si>
  <si>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</si>
  <si>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</si>
  <si>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</si>
  <si>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</si>
  <si>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</si>
  <si>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</si>
  <si>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</si>
  <si>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</si>
  <si>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</si>
  <si>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</si>
  <si>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</si>
  <si>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</si>
  <si>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</si>
  <si>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</si>
  <si>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</si>
  <si>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</si>
  <si>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</si>
  <si>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</si>
  <si>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</si>
  <si>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</si>
  <si>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</si>
  <si>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</si>
  <si>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</si>
  <si>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</si>
  <si>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</si>
  <si>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</si>
  <si>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</si>
  <si>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</si>
  <si>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</si>
  <si>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</si>
  <si>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</si>
  <si>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</si>
  <si>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</si>
  <si>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</si>
  <si>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</si>
  <si>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</si>
  <si>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</si>
  <si>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</si>
  <si>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</si>
  <si>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</si>
  <si>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</si>
  <si>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</si>
  <si>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</si>
  <si>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</si>
  <si>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</si>
  <si>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</si>
  <si>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</si>
  <si>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</si>
  <si>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</si>
  <si>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</si>
  <si>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</si>
  <si>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</si>
  <si>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</si>
  <si>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</si>
  <si>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</si>
  <si>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</si>
  <si>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</si>
  <si>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</si>
  <si>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</si>
  <si>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</si>
  <si>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</si>
  <si>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</si>
  <si>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</si>
  <si>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</si>
  <si>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</si>
  <si>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</si>
  <si>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</si>
  <si>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</si>
  <si>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</si>
  <si>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</si>
  <si>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</si>
  <si>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</si>
  <si>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</si>
  <si>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</si>
  <si>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</si>
  <si>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</si>
  <si>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</si>
  <si>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</si>
  <si>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</si>
  <si>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</si>
  <si>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</si>
  <si>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</si>
  <si>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</si>
  <si>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</si>
  <si>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</si>
  <si>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</si>
  <si>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</si>
  <si>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</si>
  <si>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</si>
  <si>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</si>
  <si>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</si>
  <si>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</si>
  <si>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</si>
  <si>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</si>
  <si>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</si>
  <si>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</si>
  <si>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</si>
  <si>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</si>
  <si>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</si>
  <si>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</si>
  <si>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</si>
  <si>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</si>
  <si>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</si>
  <si>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</si>
  <si>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</si>
  <si>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</si>
  <si>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</si>
  <si>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</si>
  <si>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</si>
  <si>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</si>
  <si>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</si>
  <si>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</si>
  <si>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</si>
  <si>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</si>
  <si>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</si>
  <si>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</si>
  <si>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</si>
  <si>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</si>
  <si>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</si>
  <si>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</si>
  <si>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</si>
  <si>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</si>
  <si>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</si>
  <si>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</si>
  <si>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</si>
  <si>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</si>
  <si>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</si>
  <si>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</si>
  <si>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</si>
  <si>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</si>
  <si>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</si>
  <si>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</si>
  <si>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</si>
  <si>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</si>
  <si>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</si>
  <si>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</si>
  <si>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</si>
  <si>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</si>
  <si>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</si>
  <si>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</si>
  <si>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</si>
  <si>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</si>
  <si>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</si>
  <si>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</si>
  <si>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</si>
  <si>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</si>
  <si>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</si>
  <si>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</si>
  <si>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</si>
  <si>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</si>
  <si>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</si>
  <si>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</si>
  <si>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</si>
  <si>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</si>
  <si>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</si>
  <si>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</si>
  <si>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</si>
  <si>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</si>
  <si>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</si>
  <si>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</si>
  <si>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</si>
  <si>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</si>
  <si>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</si>
  <si>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</si>
  <si>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</si>
  <si>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</si>
  <si>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</si>
  <si>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</si>
  <si>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</si>
  <si>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</si>
  <si>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</si>
  <si>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</si>
  <si>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</si>
  <si>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</si>
  <si>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</si>
  <si>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</si>
  <si>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</si>
  <si>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</si>
  <si>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</si>
  <si>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</si>
  <si>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</si>
  <si>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</si>
  <si>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</si>
  <si>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</si>
  <si>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</si>
  <si>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</si>
  <si>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</si>
  <si>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</si>
  <si>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</si>
  <si>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</si>
  <si>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</si>
  <si>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</si>
  <si>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</si>
  <si>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</si>
  <si>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</si>
  <si>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</si>
  <si>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</si>
  <si>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</si>
  <si>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</si>
  <si>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</si>
  <si>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</si>
  <si>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</si>
  <si>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</si>
  <si>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</si>
  <si>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</si>
  <si>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</si>
  <si>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</si>
  <si>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</si>
  <si>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</si>
  <si>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</si>
  <si>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</si>
  <si>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</si>
  <si>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</si>
  <si>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</si>
  <si>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</si>
  <si>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</si>
  <si>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</si>
  <si>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</si>
  <si>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</si>
  <si>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</si>
  <si>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</si>
  <si>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</si>
  <si>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</si>
  <si>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</si>
  <si>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</si>
  <si>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</si>
  <si>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</si>
  <si>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</si>
  <si>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</si>
  <si>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</si>
  <si>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</si>
  <si>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</si>
  <si>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</si>
  <si>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</si>
  <si>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</si>
  <si>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</si>
  <si>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</si>
  <si>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</si>
  <si>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</si>
  <si>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</si>
  <si>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</si>
  <si>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</si>
  <si>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</si>
  <si>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</si>
  <si>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</si>
  <si>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</si>
  <si>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</si>
  <si>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</si>
  <si>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</si>
  <si>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</si>
  <si>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</si>
  <si>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</si>
  <si>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</si>
  <si>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</si>
  <si>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</si>
  <si>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</si>
  <si>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</si>
  <si>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</si>
  <si>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</si>
  <si>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</si>
  <si>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</si>
  <si>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</si>
  <si>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</si>
  <si>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</si>
  <si>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</si>
  <si>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</si>
  <si>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</si>
  <si>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</si>
  <si>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</si>
  <si>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</si>
  <si>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</si>
  <si>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</si>
  <si>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</si>
  <si>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</si>
  <si>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</si>
  <si>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</si>
  <si>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</si>
  <si>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</si>
  <si>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</si>
  <si>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</si>
  <si>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</si>
  <si>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</si>
  <si>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</si>
  <si>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</si>
  <si>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</si>
  <si>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</si>
  <si>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</si>
  <si>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</si>
  <si>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</si>
  <si>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</si>
  <si>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</si>
  <si>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</si>
  <si>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</si>
  <si>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</si>
  <si>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</si>
  <si>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</si>
  <si>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</si>
  <si>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</si>
  <si>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</si>
  <si>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</si>
  <si>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</si>
  <si>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</si>
  <si>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</si>
  <si>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</si>
  <si>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</si>
  <si>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</si>
  <si>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</si>
  <si>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</si>
  <si>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</si>
  <si>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</si>
  <si>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</si>
  <si>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</si>
  <si>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</si>
  <si>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</si>
  <si>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</si>
  <si>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</si>
  <si>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</si>
  <si>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</si>
  <si>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</si>
  <si>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</si>
  <si>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</si>
  <si>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</si>
  <si>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</si>
  <si>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</si>
  <si>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</si>
  <si>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</si>
  <si>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</si>
  <si>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</si>
  <si>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</si>
  <si>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</si>
  <si>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</si>
  <si>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</si>
  <si>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</si>
  <si>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</si>
  <si>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</si>
  <si>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</si>
  <si>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</si>
  <si>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</si>
  <si>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</si>
  <si>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</si>
  <si>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</si>
  <si>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</si>
  <si>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</si>
  <si>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</si>
  <si>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</si>
  <si>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</si>
  <si>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</si>
  <si>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</si>
  <si>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</si>
  <si>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</si>
  <si>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</si>
  <si>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</si>
  <si>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</si>
  <si>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</si>
  <si>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</si>
  <si>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</si>
  <si>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</si>
  <si>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</si>
  <si>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</si>
  <si>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</si>
  <si>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</si>
  <si>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</si>
  <si>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</si>
  <si>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</si>
  <si>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</si>
  <si>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</si>
  <si>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</si>
  <si>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</si>
  <si>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</si>
  <si>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</si>
  <si>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</si>
  <si>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</si>
  <si>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</si>
  <si>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</si>
  <si>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</si>
  <si>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</si>
  <si>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</si>
  <si>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</si>
  <si>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</si>
  <si>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</si>
  <si>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</si>
  <si>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</si>
  <si>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</si>
  <si>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</si>
  <si>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</si>
  <si>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</si>
  <si>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</si>
  <si>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</si>
  <si>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</si>
  <si>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</si>
  <si>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</si>
  <si>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</si>
  <si>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</si>
  <si>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</si>
  <si>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</si>
  <si>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</si>
  <si>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</si>
  <si>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</si>
  <si>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</si>
  <si>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</si>
  <si>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</si>
  <si>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</si>
  <si>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</si>
  <si>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</si>
  <si>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</si>
  <si>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</si>
  <si>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</si>
  <si>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</si>
  <si>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</si>
  <si>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</si>
  <si>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</si>
  <si>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</si>
  <si>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</si>
  <si>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</si>
  <si>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</si>
  <si>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</si>
  <si>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</si>
  <si>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</si>
  <si>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</si>
  <si>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</si>
  <si>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</si>
  <si>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</si>
  <si>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</si>
  <si>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</si>
  <si>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</si>
  <si>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</si>
  <si>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</si>
  <si>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</si>
  <si>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</si>
  <si>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</si>
  <si>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</si>
  <si>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</si>
  <si>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</si>
  <si>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</si>
  <si>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</si>
  <si>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</si>
  <si>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</si>
  <si>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</si>
  <si>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</si>
  <si>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</si>
  <si>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</si>
  <si>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</si>
  <si>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</si>
  <si>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</si>
  <si>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</si>
  <si>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</si>
  <si>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</si>
  <si>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</si>
  <si>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</si>
  <si>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</si>
  <si>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</si>
  <si>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</si>
  <si>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</si>
  <si>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</si>
  <si>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</si>
  <si>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</si>
  <si>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</si>
  <si>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</si>
  <si>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</si>
  <si>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</si>
  <si>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</si>
  <si>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</si>
  <si>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</si>
  <si>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</si>
  <si>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</si>
  <si>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</si>
  <si>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</si>
  <si>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</si>
  <si>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</si>
  <si>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</si>
  <si>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</si>
  <si>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</si>
  <si>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</si>
  <si>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</si>
  <si>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</si>
  <si>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</si>
  <si>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</si>
  <si>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</si>
  <si>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</si>
  <si>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</si>
  <si>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</si>
  <si>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</si>
  <si>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</si>
  <si>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</si>
  <si>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</si>
  <si>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</si>
  <si>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</si>
  <si>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</si>
  <si>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</si>
  <si>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</si>
  <si>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</si>
  <si>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</si>
  <si>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</si>
  <si>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</si>
  <si>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</si>
  <si>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</si>
  <si>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</si>
  <si>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</si>
  <si>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</si>
  <si>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</si>
  <si>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</si>
  <si>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</si>
  <si>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</si>
  <si>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</si>
  <si>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</si>
  <si>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</si>
  <si>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</si>
  <si>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</si>
  <si>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</si>
  <si>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</si>
  <si>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</si>
  <si>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</si>
  <si>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</si>
  <si>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</si>
  <si>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</si>
  <si>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</si>
  <si>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</si>
  <si>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</si>
  <si>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</si>
  <si>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</si>
  <si>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</si>
  <si>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</si>
  <si>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</si>
  <si>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</si>
  <si>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</si>
  <si>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</si>
  <si>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</si>
  <si>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</si>
  <si>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</si>
  <si>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</si>
  <si>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</si>
  <si>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</si>
  <si>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</si>
  <si>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</si>
  <si>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</si>
  <si>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</si>
  <si>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</si>
  <si>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</si>
  <si>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</si>
  <si>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</si>
  <si>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</si>
  <si>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</si>
  <si>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</si>
  <si>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</si>
  <si>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</si>
  <si>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</si>
  <si>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</si>
  <si>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</si>
  <si>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</si>
  <si>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</si>
  <si>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</si>
  <si>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</si>
  <si>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</si>
  <si>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</si>
  <si>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</si>
  <si>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</si>
  <si>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</si>
  <si>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</si>
  <si>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</si>
  <si>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</si>
  <si>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</si>
  <si>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</si>
  <si>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</si>
  <si>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</si>
  <si>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</si>
  <si>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</si>
  <si>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</si>
  <si>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</si>
  <si>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</si>
  <si>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</si>
  <si>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</si>
  <si>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</si>
  <si>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</si>
  <si>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</si>
  <si>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</si>
  <si>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</si>
  <si>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</si>
  <si>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</si>
  <si>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</si>
  <si>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</si>
  <si>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</si>
  <si>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</si>
  <si>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</si>
  <si>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</si>
  <si>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</si>
  <si>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</si>
  <si>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</si>
  <si>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</si>
  <si>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</si>
  <si>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</si>
  <si>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</si>
  <si>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</si>
  <si>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</si>
  <si>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</si>
  <si>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</si>
  <si>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</si>
  <si>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</si>
  <si>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</si>
  <si>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</si>
  <si>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</si>
  <si>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</si>
  <si>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</si>
  <si>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</si>
  <si>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</si>
  <si>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</si>
  <si>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</si>
  <si>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</si>
  <si>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</si>
  <si>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</si>
  <si>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</si>
  <si>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</si>
  <si>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</si>
  <si>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</si>
  <si>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</si>
  <si>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</si>
  <si>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</si>
  <si>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</si>
  <si>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</si>
  <si>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</si>
  <si>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</si>
  <si>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</si>
  <si>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</si>
  <si>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</si>
  <si>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</si>
  <si>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</si>
  <si>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</si>
  <si>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</si>
  <si>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</si>
  <si>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</si>
  <si>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</si>
  <si>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</si>
  <si>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</si>
  <si>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</si>
  <si>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</si>
  <si>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</si>
  <si>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</si>
  <si>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</si>
  <si>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</si>
  <si>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</si>
  <si>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</si>
  <si>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</si>
  <si>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</si>
  <si>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</si>
  <si>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</si>
  <si>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</si>
  <si>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</si>
  <si>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</si>
  <si>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</si>
  <si>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</si>
  <si>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</si>
  <si>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</si>
  <si>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</si>
  <si>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</si>
  <si>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</si>
  <si>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</si>
  <si>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</si>
  <si>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</si>
  <si>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</si>
  <si>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</si>
  <si>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</si>
  <si>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</si>
  <si>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</si>
  <si>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</si>
  <si>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</si>
  <si>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</si>
  <si>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</si>
  <si>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</si>
  <si>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</si>
  <si>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</si>
  <si>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</si>
  <si>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</si>
  <si>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</si>
  <si>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</si>
  <si>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</si>
  <si>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</si>
  <si>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</si>
  <si>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</si>
  <si>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</si>
  <si>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</si>
  <si>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</si>
  <si>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</si>
  <si>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</si>
  <si>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</si>
  <si>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</si>
  <si>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</si>
  <si>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</si>
  <si>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</si>
  <si>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</si>
  <si>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</si>
  <si>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</si>
  <si>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</si>
  <si>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</si>
  <si>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</si>
  <si>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</si>
  <si>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</si>
  <si>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</si>
  <si>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</si>
  <si>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</si>
  <si>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</si>
  <si>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</si>
  <si>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</si>
  <si>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</si>
  <si>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</si>
  <si>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</si>
  <si>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</si>
  <si>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</si>
  <si>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</si>
  <si>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</si>
  <si>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</si>
  <si>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</si>
  <si>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</si>
  <si>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</si>
  <si>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</si>
  <si>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</si>
  <si>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</si>
  <si>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</si>
  <si>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</si>
  <si>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</si>
  <si>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</si>
  <si>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</si>
  <si>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</si>
  <si>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</si>
  <si>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</si>
  <si>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</si>
  <si>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</si>
  <si>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</si>
  <si>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</si>
  <si>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</si>
  <si>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</si>
  <si>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</si>
  <si>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</si>
  <si>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</si>
  <si>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</si>
  <si>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</si>
  <si>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</si>
  <si>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</si>
  <si>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</si>
  <si>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</si>
  <si>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</si>
  <si>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</si>
  <si>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</si>
  <si>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</si>
  <si>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</si>
  <si>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</si>
  <si>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</si>
  <si>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</si>
  <si>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</si>
  <si>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</si>
  <si>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</si>
  <si>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</si>
  <si>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</si>
  <si>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</si>
  <si>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</si>
  <si>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</si>
  <si>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</si>
  <si>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</si>
  <si>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</si>
  <si>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</si>
  <si>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</si>
  <si>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</si>
  <si>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</si>
  <si>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</si>
  <si>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</si>
  <si>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</si>
  <si>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</si>
  <si>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</si>
  <si>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</si>
  <si>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</si>
  <si>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</si>
  <si>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</si>
  <si>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</si>
  <si>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</si>
  <si>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</si>
  <si>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</si>
  <si>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</si>
  <si>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</si>
  <si>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</si>
  <si>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</si>
  <si>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</si>
  <si>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</si>
  <si>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</si>
  <si>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</si>
  <si>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</si>
  <si>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</si>
  <si>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</si>
  <si>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</si>
  <si>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</si>
  <si>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</si>
  <si>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</si>
  <si>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</si>
  <si>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</si>
  <si>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</si>
  <si>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</si>
  <si>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</si>
  <si>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</si>
  <si>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</si>
  <si>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</si>
  <si>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</si>
  <si>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</si>
  <si>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</si>
  <si>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</si>
  <si>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</si>
  <si>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</si>
  <si>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</si>
  <si>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</si>
  <si>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</si>
  <si>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</si>
  <si>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</si>
  <si>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</si>
  <si>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</si>
  <si>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</si>
  <si>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</si>
  <si>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</si>
  <si>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</si>
  <si>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</si>
  <si>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</si>
  <si>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</si>
  <si>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</si>
  <si>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</si>
  <si>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</si>
  <si>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</si>
  <si>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</si>
  <si>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</si>
  <si>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</si>
  <si>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</si>
  <si>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</si>
  <si>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</si>
  <si>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</si>
  <si>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</si>
  <si>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</si>
  <si>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</si>
  <si>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</si>
  <si>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</si>
  <si>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</si>
  <si>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</si>
  <si>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</si>
  <si>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</si>
  <si>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</si>
  <si>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</si>
  <si>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</si>
  <si>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</si>
  <si>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</si>
  <si>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</si>
  <si>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</si>
  <si>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</si>
  <si>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</si>
  <si>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</si>
  <si>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</si>
  <si>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</si>
  <si>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</si>
  <si>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</si>
  <si>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</si>
  <si>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</si>
  <si>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</si>
  <si>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</si>
  <si>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</si>
  <si>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</si>
  <si>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</si>
  <si>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</si>
  <si>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</si>
  <si>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</si>
  <si>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</si>
  <si>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</si>
  <si>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</si>
  <si>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</si>
  <si>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</si>
  <si>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</si>
  <si>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</si>
  <si>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</si>
  <si>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</si>
  <si>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</si>
  <si>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</si>
  <si>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</si>
  <si>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</si>
  <si>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</si>
  <si>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</si>
  <si>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</si>
  <si>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</si>
  <si>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</si>
  <si>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</si>
  <si>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</si>
  <si>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</si>
  <si>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</si>
  <si>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</si>
  <si>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</si>
  <si>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</si>
  <si>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</si>
  <si>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</si>
  <si>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</si>
  <si>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</si>
  <si>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</si>
  <si>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</si>
  <si>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</si>
  <si>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</si>
  <si>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</si>
  <si>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</si>
  <si>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</si>
  <si>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</si>
  <si>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</si>
  <si>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</si>
  <si>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</si>
  <si>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</si>
  <si>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</si>
  <si>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</si>
  <si>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</si>
  <si>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</si>
  <si>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</si>
  <si>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</si>
  <si>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</si>
  <si>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</si>
  <si>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</si>
  <si>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</si>
  <si>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</si>
  <si>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</si>
  <si>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</si>
  <si>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</si>
  <si>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</si>
  <si>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</si>
  <si>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</si>
  <si>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</si>
  <si>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</si>
  <si>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</si>
  <si>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</si>
  <si>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</si>
  <si>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</si>
  <si>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</si>
  <si>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</si>
  <si>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</si>
  <si>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</si>
  <si>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</si>
  <si>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</si>
  <si>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</si>
  <si>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</si>
  <si>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</si>
  <si>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</si>
  <si>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</si>
  <si>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</si>
  <si>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</si>
  <si>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</si>
  <si>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</si>
  <si>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</si>
  <si>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</si>
  <si>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</si>
  <si>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</si>
  <si>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</si>
  <si>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</si>
  <si>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</si>
  <si>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</si>
  <si>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</si>
  <si>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</si>
  <si>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</si>
  <si>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</si>
  <si>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</si>
  <si>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</si>
  <si>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</si>
  <si>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</si>
  <si>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</si>
  <si>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</si>
  <si>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</si>
  <si>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</si>
  <si>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</si>
  <si>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</si>
  <si>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</si>
  <si>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</si>
  <si>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</si>
  <si>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</si>
  <si>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</si>
  <si>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</si>
  <si>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</si>
  <si>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</si>
  <si>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</si>
  <si>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</si>
  <si>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</si>
  <si>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</si>
  <si>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</si>
  <si>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</si>
  <si>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</si>
  <si>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</si>
  <si>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</si>
  <si>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</si>
  <si>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</si>
  <si>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</si>
  <si>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</si>
  <si>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</si>
  <si>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</si>
  <si>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</si>
  <si>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</si>
  <si>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</si>
  <si>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</si>
  <si>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</si>
  <si>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</si>
  <si>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</si>
  <si>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</si>
  <si>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</si>
  <si>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</si>
  <si>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</si>
  <si>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</si>
  <si>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</si>
  <si>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</si>
  <si>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</si>
  <si>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</si>
  <si>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</si>
  <si>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</si>
  <si>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</si>
  <si>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</si>
  <si>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</si>
  <si>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</si>
  <si>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</si>
  <si>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</si>
  <si>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</si>
  <si>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</si>
  <si>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</si>
  <si>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</si>
  <si>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</si>
  <si>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</si>
  <si>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</si>
  <si>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</si>
  <si>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</si>
  <si>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</si>
  <si>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</si>
  <si>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</si>
  <si>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</si>
  <si>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</si>
  <si>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</si>
  <si>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</si>
  <si>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</si>
  <si>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</si>
  <si>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</si>
  <si>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</si>
  <si>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</si>
  <si>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</si>
  <si>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</si>
  <si>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</si>
  <si>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</si>
  <si>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</si>
  <si>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</si>
  <si>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</si>
  <si>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</si>
  <si>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</si>
  <si>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</si>
  <si>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</si>
  <si>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</si>
  <si>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</si>
  <si>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</si>
  <si>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</si>
  <si>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</si>
  <si>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</si>
  <si>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</si>
  <si>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</si>
  <si>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</si>
  <si>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</si>
  <si>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</si>
  <si>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</si>
  <si>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</si>
  <si>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</si>
  <si>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</si>
  <si>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</si>
  <si>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</si>
  <si>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</si>
  <si>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</si>
  <si>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</si>
  <si>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</si>
  <si>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</si>
  <si>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</si>
  <si>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</si>
  <si>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</si>
  <si>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</si>
  <si>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</si>
  <si>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</si>
  <si>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</si>
  <si>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</si>
  <si>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</si>
  <si>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</si>
  <si>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</si>
  <si>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</si>
  <si>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</si>
  <si>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</si>
  <si>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</si>
  <si>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</si>
  <si>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</si>
  <si>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</si>
  <si>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</si>
  <si>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</si>
  <si>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</si>
  <si>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</si>
  <si>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</si>
  <si>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</si>
  <si>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</si>
  <si>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</si>
  <si>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</si>
  <si>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</si>
  <si>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</si>
  <si>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</si>
  <si>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</si>
  <si>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</si>
  <si>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</si>
  <si>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</si>
  <si>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</si>
  <si>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</si>
  <si>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</si>
  <si>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</si>
  <si>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</si>
  <si>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</si>
  <si>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</si>
  <si>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</si>
  <si>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</si>
  <si>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</si>
  <si>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</si>
  <si>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</si>
  <si>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</si>
  <si>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</si>
  <si>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</si>
  <si>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</si>
  <si>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</si>
  <si>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</si>
  <si>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</si>
  <si>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</si>
  <si>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</si>
  <si>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</si>
  <si>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</si>
  <si>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</si>
  <si>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</si>
  <si>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</si>
  <si>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</si>
  <si>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</si>
  <si>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</si>
  <si>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</si>
  <si>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</si>
  <si>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</si>
  <si>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</si>
  <si>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</si>
  <si>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</si>
  <si>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</si>
  <si>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</si>
  <si>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</si>
  <si>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</si>
  <si>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</si>
  <si>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</si>
  <si>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</si>
  <si>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</si>
  <si>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</si>
  <si>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</si>
  <si>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</si>
  <si>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</si>
  <si>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</si>
  <si>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</si>
  <si>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</si>
  <si>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</si>
  <si>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</si>
  <si>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</si>
  <si>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</si>
  <si>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</si>
  <si>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</si>
  <si>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</si>
  <si>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</si>
  <si>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</si>
  <si>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</si>
  <si>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</si>
  <si>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</si>
  <si>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</si>
  <si>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</si>
  <si>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</si>
  <si>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</si>
  <si>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</si>
  <si>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</si>
  <si>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</si>
  <si>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</si>
  <si>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</si>
  <si>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</si>
  <si>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</si>
  <si>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</si>
  <si>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</si>
  <si>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</si>
  <si>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</si>
  <si>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</si>
  <si>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</si>
  <si>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</si>
  <si>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</si>
  <si>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</si>
  <si>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</si>
  <si>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</si>
  <si>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</si>
  <si>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</si>
  <si>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</si>
  <si>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</si>
  <si>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</si>
  <si>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</si>
  <si>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</si>
  <si>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</si>
  <si>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</si>
  <si>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</si>
  <si>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</si>
  <si>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</si>
  <si>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</si>
  <si>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</si>
  <si>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</si>
  <si>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</si>
  <si>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</si>
  <si>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</si>
  <si>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</si>
  <si>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</si>
  <si>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</si>
  <si>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</si>
  <si>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</si>
  <si>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</si>
  <si>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</si>
  <si>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</si>
  <si>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</si>
  <si>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</si>
  <si>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</si>
  <si>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</si>
  <si>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</si>
  <si>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</si>
  <si>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</si>
  <si>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</si>
  <si>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</si>
  <si>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</si>
  <si>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</si>
  <si>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</si>
  <si>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</si>
  <si>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</si>
  <si>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</si>
  <si>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</si>
  <si>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</si>
  <si>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</si>
  <si>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</si>
  <si>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</si>
  <si>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</si>
  <si>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</si>
  <si>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</si>
  <si>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</si>
  <si>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</si>
  <si>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</si>
  <si>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</si>
  <si>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</si>
  <si>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</si>
  <si>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</si>
  <si>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</si>
  <si>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</si>
  <si>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</si>
  <si>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</si>
  <si>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</si>
  <si>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</si>
  <si>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</si>
  <si>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</si>
  <si>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</si>
  <si>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</si>
  <si>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</si>
  <si>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</si>
  <si>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</si>
  <si>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</si>
  <si>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</si>
  <si>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</si>
  <si>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</si>
  <si>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</si>
  <si>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</si>
  <si>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</si>
  <si>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</si>
  <si>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</si>
  <si>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</si>
  <si>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</si>
  <si>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</si>
  <si>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</si>
  <si>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</si>
  <si>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</si>
  <si>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</si>
  <si>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</si>
  <si>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</si>
  <si>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</si>
  <si>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</si>
  <si>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</si>
  <si>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</si>
  <si>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</si>
  <si>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</si>
  <si>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</si>
  <si>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</si>
  <si>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</si>
  <si>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</si>
  <si>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</si>
  <si>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</si>
  <si>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</si>
  <si>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</si>
  <si>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</si>
  <si>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</si>
  <si>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</si>
  <si>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</si>
  <si>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</si>
  <si>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</si>
  <si>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</si>
  <si>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</si>
  <si>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</si>
  <si>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</si>
  <si>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</si>
  <si>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</si>
  <si>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</si>
  <si>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</si>
  <si>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</si>
  <si>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</si>
  <si>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</si>
  <si>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</si>
  <si>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</si>
  <si>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</si>
  <si>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</si>
  <si>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</si>
  <si>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</si>
  <si>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</si>
  <si>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</si>
  <si>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</si>
  <si>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</si>
  <si>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</si>
  <si>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</si>
  <si>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</si>
  <si>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</si>
  <si>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</si>
  <si>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</si>
  <si>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</si>
  <si>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</si>
  <si>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</si>
  <si>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</si>
  <si>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</si>
  <si>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</si>
  <si>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</si>
  <si>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</si>
  <si>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</si>
  <si>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</si>
  <si>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</si>
  <si>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</si>
  <si>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</si>
  <si>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</si>
  <si>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</si>
  <si>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</si>
  <si>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</si>
  <si>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</si>
  <si>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</si>
  <si>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</si>
  <si>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</si>
  <si>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</si>
  <si>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</si>
  <si>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</si>
  <si>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</si>
  <si>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</si>
  <si>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</si>
  <si>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</si>
  <si>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</si>
  <si>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</si>
  <si>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</si>
  <si>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</si>
  <si>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</si>
  <si>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</si>
  <si>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</si>
  <si>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</si>
  <si>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</si>
  <si>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</si>
  <si>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</si>
  <si>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</si>
  <si>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</si>
  <si>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</si>
  <si>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</si>
  <si>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</si>
  <si>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</si>
  <si>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</si>
  <si>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</si>
  <si>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</si>
  <si>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</si>
  <si>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</si>
  <si>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</si>
  <si>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</si>
  <si>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</si>
  <si>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</si>
  <si>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</si>
  <si>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</si>
  <si>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</si>
  <si>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</si>
  <si>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</si>
  <si>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</si>
  <si>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</si>
  <si>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</si>
  <si>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</si>
  <si>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</si>
  <si>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</si>
  <si>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</si>
  <si>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</si>
  <si>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</si>
  <si>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</si>
  <si>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</si>
  <si>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</si>
  <si>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</si>
  <si>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</si>
  <si>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</si>
  <si>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</si>
  <si>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</si>
  <si>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</si>
  <si>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</si>
  <si>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</si>
  <si>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</si>
  <si>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</si>
  <si>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</si>
  <si>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</si>
  <si>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</si>
  <si>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</si>
  <si>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</si>
  <si>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</si>
  <si>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</si>
  <si>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</si>
  <si>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</si>
  <si>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</si>
  <si>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</si>
  <si>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</si>
  <si>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</si>
  <si>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</si>
  <si>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</si>
  <si>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</si>
  <si>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</si>
  <si>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</si>
  <si>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</si>
  <si>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</si>
  <si>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</si>
  <si>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</si>
  <si>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</si>
  <si>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</si>
  <si>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</si>
  <si>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</si>
  <si>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</si>
  <si>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</si>
  <si>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</si>
  <si>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</si>
  <si>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</si>
  <si>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</si>
  <si>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</si>
  <si>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</si>
  <si>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</si>
  <si>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</si>
  <si>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</si>
  <si>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</si>
  <si>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</si>
  <si>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</si>
  <si>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</si>
  <si>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</si>
  <si>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</si>
  <si>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</si>
  <si>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</si>
  <si>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</si>
  <si>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</si>
  <si>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</si>
  <si>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</si>
  <si>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</si>
  <si>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</si>
  <si>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</si>
  <si>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</si>
  <si>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</si>
  <si>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</si>
  <si>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</si>
  <si>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</si>
  <si>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</si>
  <si>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</si>
  <si>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</si>
  <si>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</si>
  <si>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</si>
  <si>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</si>
  <si>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</si>
  <si>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</si>
  <si>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</si>
  <si>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</si>
  <si>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</si>
  <si>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</si>
  <si>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</si>
  <si>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</si>
  <si>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</si>
  <si>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</si>
  <si>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</si>
  <si>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</si>
  <si>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</si>
  <si>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</si>
  <si>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</si>
  <si>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</si>
  <si>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</si>
  <si>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</si>
  <si>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</si>
  <si>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</si>
  <si>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</si>
  <si>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</si>
  <si>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</si>
  <si>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</si>
  <si>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</si>
  <si>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</si>
  <si>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</si>
  <si>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</si>
  <si>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</si>
  <si>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</si>
  <si>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</si>
  <si>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</si>
  <si>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</si>
  <si>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</si>
  <si>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</si>
  <si>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</si>
  <si>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</si>
  <si>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</si>
  <si>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</si>
  <si>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</si>
  <si>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</si>
  <si>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</si>
  <si>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</si>
  <si>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</si>
  <si>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</si>
  <si>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</si>
  <si>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</si>
  <si>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</si>
  <si>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</si>
  <si>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</si>
  <si>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</si>
  <si>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</si>
  <si>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</si>
  <si>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</si>
  <si>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</si>
  <si>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</si>
  <si>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</si>
  <si>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</si>
  <si>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</si>
  <si>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</si>
  <si>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</si>
  <si>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</si>
  <si>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</si>
  <si>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</si>
  <si>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</si>
  <si>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</si>
  <si>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</si>
  <si>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</si>
  <si>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</si>
  <si>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</si>
  <si>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</si>
  <si>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</si>
  <si>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</si>
  <si>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</si>
  <si>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</si>
  <si>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</si>
  <si>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</si>
  <si>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</si>
  <si>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</si>
  <si>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</si>
  <si>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</si>
  <si>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</si>
  <si>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</si>
  <si>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</si>
  <si>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</si>
  <si>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</si>
  <si>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</si>
  <si>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</si>
  <si>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</si>
  <si>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</si>
  <si>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</si>
  <si>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</si>
  <si>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</si>
  <si>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</si>
  <si>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</si>
  <si>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</si>
  <si>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</si>
  <si>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</si>
  <si>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</si>
  <si>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</si>
  <si>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</si>
  <si>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</si>
  <si>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</si>
  <si>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</si>
  <si>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</si>
  <si>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</si>
  <si>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</si>
  <si>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</si>
  <si>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</si>
  <si>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</si>
  <si>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</si>
  <si>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</si>
  <si>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</si>
  <si>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</si>
  <si>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</si>
  <si>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</si>
  <si>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</si>
  <si>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</si>
  <si>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</si>
  <si>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</si>
  <si>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</si>
  <si>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</si>
  <si>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</si>
  <si>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</si>
  <si>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</si>
  <si>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</si>
  <si>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</si>
  <si>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</si>
  <si>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</si>
  <si>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</si>
  <si>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</si>
  <si>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</si>
  <si>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</si>
  <si>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</si>
  <si>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</si>
  <si>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</si>
  <si>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</si>
  <si>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</si>
  <si>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</si>
  <si>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</si>
  <si>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</si>
  <si>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</si>
  <si>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</si>
  <si>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</si>
  <si>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</si>
  <si>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</si>
  <si>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</si>
  <si>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</si>
  <si>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</si>
  <si>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</si>
  <si>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</si>
  <si>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</si>
  <si>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</si>
  <si>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</si>
  <si>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</si>
  <si>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</si>
  <si>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</si>
  <si>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</si>
  <si>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</si>
  <si>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</si>
  <si>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</si>
  <si>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</si>
  <si>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</si>
  <si>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</si>
  <si>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</si>
  <si>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</si>
  <si>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</si>
  <si>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</si>
  <si>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</si>
  <si>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</si>
  <si>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</si>
  <si>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</si>
  <si>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</si>
  <si>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</si>
  <si>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</si>
  <si>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</si>
  <si>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</si>
  <si>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</si>
  <si>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</si>
  <si>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</si>
  <si>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</si>
  <si>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</si>
  <si>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</si>
  <si>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</si>
  <si>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</si>
  <si>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</si>
  <si>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</si>
  <si>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</si>
  <si>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</si>
  <si>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</si>
  <si>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</si>
  <si>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</si>
  <si>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</si>
  <si>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</si>
  <si>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</si>
  <si>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</si>
  <si>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</si>
  <si>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</si>
  <si>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</si>
  <si>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</si>
  <si>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</si>
  <si>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</si>
  <si>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</si>
  <si>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</si>
  <si>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</si>
  <si>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</si>
  <si>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</si>
  <si>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</si>
  <si>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</si>
  <si>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</si>
  <si>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</si>
  <si>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</si>
  <si>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</si>
  <si>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</si>
  <si>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</si>
  <si>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</si>
  <si>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</si>
  <si>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</si>
  <si>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</si>
  <si>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</si>
  <si>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</si>
  <si>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</si>
  <si>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</si>
  <si>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</si>
  <si>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</si>
  <si>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</si>
  <si>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</si>
  <si>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</si>
  <si>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</si>
  <si>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</si>
  <si>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</si>
  <si>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</si>
  <si>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</si>
  <si>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</si>
  <si>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</si>
  <si>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</si>
  <si>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</si>
  <si>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</si>
  <si>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</si>
  <si>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</si>
  <si>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</si>
  <si>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</si>
  <si>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</si>
  <si>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</si>
  <si>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</si>
  <si>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</si>
  <si>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</si>
  <si>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</si>
  <si>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</si>
  <si>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</si>
  <si>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</si>
  <si>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</si>
  <si>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</si>
  <si>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</si>
  <si>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</si>
  <si>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</si>
  <si>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</si>
  <si>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</si>
  <si>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</si>
  <si>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</si>
  <si>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</si>
  <si>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</si>
  <si>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</si>
  <si>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</si>
  <si>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</si>
  <si>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</si>
  <si>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</si>
  <si>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</si>
  <si>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</si>
  <si>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</si>
  <si>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</si>
  <si>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</si>
  <si>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</si>
  <si>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</si>
  <si>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</si>
  <si>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</si>
  <si>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</si>
  <si>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</si>
  <si>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</si>
  <si>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</si>
  <si>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</si>
  <si>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</si>
  <si>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</si>
  <si>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</si>
  <si>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</si>
  <si>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</si>
  <si>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</si>
  <si>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</si>
  <si>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</si>
  <si>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</si>
  <si>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</si>
  <si>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</si>
  <si>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</si>
  <si>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</si>
  <si>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</si>
  <si>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</si>
  <si>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</si>
  <si>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</si>
  <si>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</si>
  <si>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</si>
  <si>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</si>
  <si>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</si>
  <si>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</si>
  <si>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</si>
  <si>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</si>
  <si>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</si>
  <si>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</si>
  <si>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</si>
  <si>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</si>
  <si>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</si>
  <si>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</si>
  <si>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</si>
  <si>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</si>
  <si>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</si>
  <si>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</si>
  <si>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</si>
  <si>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</si>
  <si>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</si>
  <si>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</si>
  <si>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</si>
  <si>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</si>
  <si>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</si>
  <si>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</si>
  <si>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</si>
  <si>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</si>
  <si>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</si>
  <si>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</si>
  <si>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</si>
  <si>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</si>
  <si>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</si>
  <si>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</si>
  <si>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</si>
  <si>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</si>
  <si>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</si>
  <si>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</si>
  <si>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</si>
  <si>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</si>
  <si>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</si>
  <si>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</si>
  <si>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</si>
  <si>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</si>
  <si>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</si>
  <si>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</si>
  <si>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</si>
  <si>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</si>
  <si>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</si>
  <si>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</si>
  <si>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</si>
  <si>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</si>
  <si>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</si>
  <si>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</si>
  <si>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</si>
  <si>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</si>
  <si>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</si>
  <si>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</si>
  <si>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</si>
  <si>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</si>
  <si>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</si>
  <si>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</si>
  <si>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</si>
  <si>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</si>
  <si>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</si>
  <si>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</si>
  <si>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</si>
  <si>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</si>
  <si>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</si>
  <si>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</si>
  <si>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</si>
  <si>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</si>
  <si>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</si>
  <si>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</si>
  <si>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</si>
  <si>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</si>
  <si>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</si>
  <si>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</si>
  <si>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</si>
  <si>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</si>
  <si>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</si>
  <si>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</si>
  <si>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</si>
  <si>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</si>
  <si>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</si>
  <si>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</si>
  <si>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</si>
  <si>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</si>
  <si>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</si>
  <si>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</si>
  <si>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</si>
  <si>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</si>
  <si>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</si>
  <si>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</si>
  <si>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</si>
  <si>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</si>
  <si>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</si>
  <si>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</si>
  <si>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</si>
  <si>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</si>
  <si>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</si>
  <si>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</si>
  <si>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</si>
  <si>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</si>
  <si>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</si>
  <si>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</si>
  <si>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</si>
  <si>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</si>
  <si>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</si>
  <si>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</si>
  <si>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</si>
  <si>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</si>
  <si>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</si>
  <si>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</si>
  <si>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</si>
  <si>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</si>
  <si>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</si>
  <si>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</si>
  <si>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</si>
  <si>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</si>
  <si>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</si>
  <si>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</si>
  <si>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</si>
  <si>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</si>
  <si>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</si>
  <si>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</si>
  <si>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</si>
  <si>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</si>
  <si>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</si>
  <si>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</si>
  <si>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</si>
  <si>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</si>
  <si>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</si>
  <si>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</si>
  <si>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</si>
  <si>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</si>
  <si>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</si>
  <si>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</si>
  <si>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</si>
  <si>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</si>
  <si>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</si>
  <si>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</si>
  <si>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</si>
  <si>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</si>
  <si>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</si>
  <si>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</si>
  <si>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</si>
  <si>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</si>
  <si>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</si>
  <si>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</si>
  <si>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</si>
  <si>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</si>
  <si>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</si>
  <si>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</si>
  <si>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</si>
  <si>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</si>
  <si>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</si>
  <si>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</si>
  <si>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</si>
  <si>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</si>
  <si>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</si>
  <si>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</si>
  <si>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</si>
  <si>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</si>
  <si>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</si>
  <si>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</si>
  <si>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</si>
  <si>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</si>
  <si>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</si>
  <si>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</si>
  <si>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</si>
  <si>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</si>
  <si>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</si>
  <si>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</si>
  <si>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</si>
  <si>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</si>
  <si>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</si>
  <si>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</si>
  <si>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</si>
  <si>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</si>
  <si>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</si>
  <si>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</si>
  <si>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</si>
  <si>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</si>
  <si>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</si>
  <si>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</si>
  <si>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</si>
  <si>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</si>
  <si>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</si>
  <si>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</si>
  <si>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</si>
  <si>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</si>
  <si>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</si>
  <si>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</si>
  <si>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</si>
  <si>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</si>
  <si>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</si>
  <si>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</si>
  <si>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</si>
  <si>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</si>
  <si>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</si>
  <si>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</si>
  <si>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</si>
  <si>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</si>
  <si>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</si>
  <si>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</si>
  <si>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</si>
  <si>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</si>
  <si>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</si>
  <si>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</si>
  <si>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</si>
  <si>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</si>
  <si>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</si>
  <si>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</si>
  <si>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</si>
  <si>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</si>
  <si>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</si>
  <si>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</si>
  <si>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</si>
  <si>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</si>
  <si>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</si>
  <si>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</si>
  <si>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</si>
  <si>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</si>
  <si>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</si>
  <si>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</si>
  <si>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</si>
  <si>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</si>
  <si>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</si>
  <si>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</si>
  <si>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</si>
  <si>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</si>
  <si>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</si>
  <si>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</si>
  <si>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</si>
  <si>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</si>
  <si>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</si>
  <si>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</si>
  <si>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</si>
  <si>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</si>
  <si>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</si>
  <si>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</si>
  <si>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</si>
  <si>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</si>
  <si>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</si>
  <si>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</si>
  <si>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</si>
  <si>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</si>
  <si>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</si>
  <si>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</si>
  <si>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</si>
  <si>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</si>
  <si>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</si>
  <si>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</si>
  <si>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</si>
  <si>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</si>
  <si>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</si>
  <si>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</si>
  <si>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</si>
  <si>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</si>
  <si>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</si>
  <si>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</si>
  <si>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</si>
  <si>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</si>
  <si>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</si>
  <si>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</si>
  <si>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</si>
  <si>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</si>
  <si>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</si>
  <si>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</si>
  <si>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</si>
  <si>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</si>
  <si>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</si>
  <si>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</si>
  <si>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</si>
  <si>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</si>
  <si>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</si>
  <si>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</si>
  <si>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</si>
  <si>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</si>
  <si>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</si>
  <si>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</si>
  <si>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</si>
  <si>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</si>
  <si>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</si>
  <si>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</si>
  <si>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</si>
  <si>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</si>
  <si>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</si>
  <si>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</si>
  <si>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</si>
  <si>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</si>
  <si>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</si>
  <si>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</si>
  <si>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</si>
  <si>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</si>
  <si>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</si>
  <si>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</si>
  <si>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</si>
  <si>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</si>
  <si>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</si>
  <si>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</si>
  <si>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</si>
  <si>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</si>
  <si>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</si>
  <si>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</si>
  <si>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</si>
  <si>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</si>
  <si>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</si>
  <si>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</si>
  <si>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</si>
  <si>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</si>
  <si>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</si>
  <si>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</si>
  <si>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</si>
  <si>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</si>
  <si>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</si>
  <si>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</si>
  <si>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</si>
  <si>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</si>
  <si>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</si>
  <si>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</si>
  <si>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</si>
  <si>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</si>
  <si>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</si>
  <si>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</si>
  <si>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</si>
  <si>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</si>
  <si>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</si>
  <si>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</si>
  <si>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</si>
  <si>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</si>
  <si>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</si>
  <si>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</si>
  <si>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</si>
  <si>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</si>
  <si>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</si>
  <si>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</si>
  <si>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</si>
  <si>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</si>
  <si>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</si>
  <si>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</si>
  <si>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</si>
  <si>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</si>
  <si>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</si>
  <si>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</si>
  <si>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</si>
  <si>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</si>
  <si>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</si>
  <si>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</si>
  <si>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</si>
  <si>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</si>
  <si>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</si>
  <si>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</si>
  <si>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</si>
  <si>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</si>
  <si>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</si>
  <si>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</si>
  <si>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</si>
  <si>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</si>
  <si>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</si>
  <si>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</si>
  <si>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</si>
  <si>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</si>
  <si>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</si>
  <si>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</si>
  <si>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</si>
  <si>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</si>
  <si>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</si>
  <si>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</si>
  <si>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</si>
  <si>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</si>
  <si>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</si>
  <si>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</si>
  <si>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</si>
  <si>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</si>
  <si>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</si>
  <si>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</si>
  <si>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</si>
  <si>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</si>
  <si>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</si>
  <si>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</si>
  <si>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</si>
  <si>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</si>
  <si>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</si>
  <si>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</si>
  <si>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</si>
  <si>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</si>
  <si>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</si>
  <si>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</si>
  <si>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</si>
  <si>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</si>
  <si>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</si>
  <si>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</si>
  <si>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</si>
  <si>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</si>
  <si>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</si>
  <si>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</si>
  <si>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</si>
  <si>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</si>
  <si>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</si>
  <si>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</si>
  <si>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</si>
  <si>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</si>
  <si>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</si>
  <si>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</si>
  <si>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</si>
  <si>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</si>
  <si>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</si>
  <si>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</si>
  <si>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</si>
  <si>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</si>
  <si>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</si>
  <si>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</si>
  <si>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</si>
  <si>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</si>
  <si>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</si>
  <si>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</si>
  <si>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</si>
  <si>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</si>
  <si>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</si>
  <si>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</si>
  <si>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</si>
  <si>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</si>
  <si>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</si>
  <si>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</si>
  <si>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</si>
  <si>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</si>
  <si>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</si>
  <si>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</si>
  <si>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</si>
  <si>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</si>
  <si>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</si>
  <si>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</si>
  <si>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</si>
  <si>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</si>
  <si>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</si>
  <si>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</si>
  <si>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</si>
  <si>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</si>
  <si>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</si>
  <si>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</si>
  <si>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</si>
  <si>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</si>
  <si>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</si>
  <si>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</si>
  <si>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</si>
  <si>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</si>
  <si>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</si>
  <si>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</si>
  <si>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</si>
  <si>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</si>
  <si>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</si>
  <si>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</si>
  <si>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</si>
  <si>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</si>
  <si>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</si>
  <si>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</si>
  <si>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</si>
  <si>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</si>
  <si>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</si>
  <si>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</si>
  <si>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</si>
  <si>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</si>
  <si>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</si>
  <si>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</si>
  <si>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</si>
  <si>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</si>
  <si>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</si>
  <si>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</si>
  <si>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</si>
  <si>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</si>
  <si>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</si>
  <si>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</si>
  <si>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</si>
  <si>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</si>
  <si>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</si>
  <si>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</si>
  <si>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</si>
  <si>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</si>
  <si>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</si>
  <si>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</si>
  <si>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</si>
  <si>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</si>
  <si>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</si>
  <si>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</si>
  <si>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</si>
  <si>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</si>
  <si>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</si>
  <si>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</si>
  <si>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</si>
  <si>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</si>
  <si>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</si>
  <si>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</si>
  <si>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</si>
  <si>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</si>
  <si>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</si>
  <si>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</si>
  <si>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</si>
  <si>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</si>
  <si>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</si>
  <si>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</si>
  <si>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</si>
  <si>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</si>
  <si>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</si>
  <si>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</si>
  <si>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</si>
  <si>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</si>
  <si>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</si>
  <si>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</si>
  <si>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</si>
  <si>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</si>
  <si>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</si>
  <si>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</si>
  <si>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</si>
  <si>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</si>
  <si>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</si>
  <si>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</si>
  <si>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</si>
  <si>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</si>
  <si>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</si>
  <si>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</si>
  <si>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</si>
  <si>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</si>
  <si>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</si>
  <si>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</si>
  <si>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</si>
  <si>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</si>
  <si>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</si>
  <si>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</si>
  <si>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</si>
  <si>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</si>
  <si>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</si>
  <si>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</si>
  <si>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</si>
  <si>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</si>
  <si>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</si>
  <si>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</si>
  <si>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</si>
  <si>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</si>
  <si>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</si>
  <si>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</si>
  <si>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</si>
  <si>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</si>
  <si>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</si>
  <si>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</si>
  <si>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</si>
  <si>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</si>
  <si>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</si>
  <si>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</si>
  <si>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</si>
  <si>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</si>
  <si>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</si>
  <si>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</si>
  <si>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</si>
  <si>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</si>
  <si>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</si>
  <si>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</si>
  <si>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</si>
  <si>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</si>
  <si>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</si>
  <si>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</si>
  <si>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</si>
  <si>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</si>
  <si>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</si>
  <si>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</si>
  <si>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</si>
  <si>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</si>
  <si>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</si>
  <si>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</si>
  <si>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</si>
  <si>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</si>
  <si>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</si>
  <si>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</si>
  <si>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</si>
  <si>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</si>
  <si>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</si>
  <si>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</si>
  <si>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</si>
  <si>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</si>
  <si>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</si>
  <si>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</si>
  <si>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</si>
  <si>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</si>
  <si>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</si>
  <si>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</si>
  <si>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</si>
  <si>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</si>
  <si>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</si>
  <si>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</si>
  <si>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</si>
  <si>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</si>
  <si>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</si>
  <si>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</si>
  <si>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</si>
  <si>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</si>
  <si>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</si>
  <si>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</si>
  <si>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</si>
  <si>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</si>
  <si>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</si>
  <si>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</si>
  <si>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</si>
  <si>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</si>
  <si>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</si>
  <si>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</si>
  <si>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</si>
  <si>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</si>
  <si>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</si>
  <si>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</si>
  <si>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</si>
  <si>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</si>
  <si>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</si>
  <si>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</si>
  <si>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</si>
  <si>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</si>
  <si>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</si>
  <si>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</si>
  <si>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</si>
  <si>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</si>
  <si>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</si>
  <si>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</si>
  <si>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</si>
  <si>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</si>
  <si>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</si>
  <si>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</si>
  <si>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</si>
  <si>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</si>
  <si>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</si>
  <si>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</si>
  <si>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</si>
  <si>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</si>
  <si>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</si>
  <si>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</si>
  <si>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</si>
  <si>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</si>
  <si>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</si>
  <si>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</si>
  <si>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</si>
  <si>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</si>
  <si>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</si>
  <si>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</si>
  <si>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</si>
  <si>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</si>
  <si>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</si>
  <si>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</si>
  <si>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</si>
  <si>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</si>
  <si>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</si>
  <si>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</si>
  <si>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</si>
  <si>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</si>
  <si>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</si>
  <si>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</si>
  <si>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</si>
  <si>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</si>
  <si>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</si>
  <si>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</si>
  <si>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</si>
  <si>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</si>
  <si>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</si>
  <si>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</si>
  <si>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</si>
  <si>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</si>
  <si>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</si>
  <si>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</si>
  <si>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</si>
  <si>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</si>
  <si>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</si>
  <si>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</si>
  <si>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</si>
  <si>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</si>
  <si>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</si>
  <si>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</si>
  <si>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</si>
  <si>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</si>
  <si>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</si>
  <si>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</si>
  <si>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</si>
  <si>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</si>
  <si>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</si>
  <si>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</si>
  <si>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</si>
  <si>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</si>
  <si>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</si>
  <si>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</si>
  <si>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</si>
  <si>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</si>
  <si>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</si>
  <si>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</si>
  <si>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</si>
  <si>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</si>
  <si>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</si>
  <si>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</si>
  <si>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</si>
  <si>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</si>
  <si>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</si>
  <si>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</si>
  <si>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</si>
  <si>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</si>
  <si>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</si>
  <si>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</si>
  <si>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</si>
  <si>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</si>
  <si>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</si>
  <si>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</si>
  <si>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</si>
  <si>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</si>
  <si>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</si>
  <si>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</si>
  <si>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</si>
  <si>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</si>
  <si>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</si>
  <si>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</si>
  <si>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</si>
  <si>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</si>
  <si>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</si>
  <si>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</si>
  <si>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</si>
  <si>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</si>
  <si>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</si>
  <si>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</si>
  <si>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</si>
  <si>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</si>
  <si>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</si>
  <si>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</si>
  <si>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</si>
  <si>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</si>
  <si>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</si>
  <si>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</si>
  <si>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</si>
  <si>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</si>
  <si>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</si>
  <si>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</si>
  <si>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</si>
  <si>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</si>
  <si>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</si>
  <si>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</si>
  <si>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</si>
  <si>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</si>
  <si>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</si>
  <si>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</si>
  <si>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</si>
  <si>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</si>
  <si>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</si>
  <si>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</si>
  <si>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</si>
  <si>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</si>
  <si>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</si>
  <si>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</si>
  <si>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</si>
  <si>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</si>
  <si>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</si>
  <si>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</si>
  <si>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</si>
  <si>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</si>
  <si>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</si>
  <si>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</si>
  <si>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</si>
  <si>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</si>
  <si>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</si>
  <si>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</si>
  <si>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</si>
  <si>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</si>
  <si>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</si>
  <si>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</si>
  <si>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</si>
  <si>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</si>
  <si>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</si>
  <si>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</si>
  <si>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</si>
  <si>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</si>
  <si>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</si>
  <si>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</si>
  <si>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</si>
  <si>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</si>
  <si>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</si>
  <si>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</si>
  <si>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</si>
  <si>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</si>
  <si>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</si>
  <si>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</si>
  <si>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</si>
  <si>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</si>
  <si>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</si>
  <si>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</si>
  <si>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</si>
  <si>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</si>
  <si>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</si>
  <si>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</si>
  <si>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</si>
  <si>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</si>
  <si>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</si>
  <si>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</si>
  <si>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</si>
  <si>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</si>
  <si>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</si>
  <si>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</si>
  <si>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</si>
  <si>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</si>
  <si>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</si>
  <si>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</si>
  <si>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</si>
  <si>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</si>
  <si>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</si>
  <si>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</si>
  <si>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</si>
  <si>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</si>
  <si>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</si>
  <si>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</si>
  <si>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</si>
  <si>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</si>
  <si>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</si>
  <si>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</si>
  <si>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</si>
  <si>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</si>
  <si>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</si>
  <si>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</si>
  <si>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</si>
  <si>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</si>
  <si>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</si>
  <si>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</si>
  <si>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</si>
  <si>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</si>
  <si>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</si>
  <si>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</si>
  <si>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</si>
  <si>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</si>
  <si>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</si>
  <si>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</si>
  <si>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</si>
  <si>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</si>
  <si>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</si>
  <si>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</si>
  <si>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</si>
  <si>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</si>
  <si>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</si>
  <si>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</si>
  <si>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</si>
  <si>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</si>
  <si>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</si>
  <si>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</si>
  <si>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</si>
  <si>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</si>
  <si>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</si>
  <si>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</si>
  <si>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</si>
  <si>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</si>
  <si>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</si>
  <si>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</si>
  <si>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</si>
  <si>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</si>
  <si>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</si>
  <si>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</si>
  <si>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</si>
  <si>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</si>
  <si>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</si>
  <si>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</si>
  <si>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</si>
  <si>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</si>
  <si>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</si>
  <si>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</si>
  <si>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</si>
  <si>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</si>
  <si>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</si>
  <si>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</si>
  <si>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</si>
  <si>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</si>
  <si>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</si>
  <si>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</si>
  <si>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</si>
  <si>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</si>
  <si>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</si>
  <si>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</si>
  <si>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</si>
  <si>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</si>
  <si>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</si>
  <si>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</si>
  <si>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</si>
  <si>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</si>
  <si>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</si>
  <si>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</si>
  <si>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</si>
  <si>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</si>
  <si>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</si>
  <si>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</si>
  <si>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</si>
  <si>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</si>
  <si>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</si>
  <si>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</si>
  <si>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</si>
  <si>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</si>
  <si>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</si>
  <si>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</si>
  <si>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</si>
  <si>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</si>
  <si>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</si>
  <si>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</si>
  <si>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</si>
  <si>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</si>
  <si>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</si>
  <si>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</si>
  <si>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</si>
  <si>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</si>
  <si>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</si>
  <si>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</si>
  <si>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</si>
  <si>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</si>
  <si>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</si>
  <si>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</si>
  <si>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</si>
  <si>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</si>
  <si>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</si>
  <si>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</si>
  <si>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</si>
  <si>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</si>
  <si>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</si>
  <si>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</si>
  <si>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</si>
  <si>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</si>
  <si>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</si>
  <si>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</si>
  <si>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</si>
  <si>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</si>
  <si>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</si>
  <si>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</si>
  <si>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</si>
  <si>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</si>
  <si>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</si>
  <si>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</si>
  <si>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</si>
  <si>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</si>
  <si>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</si>
  <si>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</si>
  <si>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</si>
  <si>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</si>
  <si>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</si>
  <si>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</si>
  <si>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</si>
  <si>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</si>
  <si>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</si>
  <si>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</si>
  <si>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</si>
  <si>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</si>
  <si>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</si>
  <si>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</si>
  <si>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</si>
  <si>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</si>
  <si>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</si>
  <si>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</si>
  <si>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</si>
  <si>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</si>
  <si>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</si>
  <si>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</si>
  <si>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</si>
  <si>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</si>
  <si>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</si>
  <si>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</si>
  <si>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</si>
  <si>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</si>
  <si>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</si>
  <si>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</si>
  <si>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</si>
  <si>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</si>
  <si>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</si>
  <si>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</si>
  <si>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</si>
  <si>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</si>
  <si>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</si>
  <si>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</si>
  <si>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</si>
  <si>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</si>
  <si>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</si>
  <si>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</si>
  <si>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</si>
  <si>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</si>
  <si>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</si>
  <si>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</si>
  <si>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</si>
  <si>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</si>
  <si>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</si>
  <si>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</si>
  <si>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</si>
  <si>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</si>
  <si>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</si>
  <si>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</si>
  <si>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</si>
  <si>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</si>
  <si>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</si>
  <si>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</si>
  <si>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</si>
  <si>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</si>
  <si>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</si>
  <si>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</si>
  <si>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</si>
  <si>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</si>
  <si>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</si>
  <si>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</si>
  <si>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</si>
  <si>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</si>
  <si>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</si>
  <si>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</si>
  <si>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</si>
  <si>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</si>
  <si>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</si>
  <si>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</si>
  <si>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</si>
  <si>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</si>
  <si>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</si>
  <si>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</si>
  <si>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</si>
  <si>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</si>
  <si>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</si>
  <si>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</si>
  <si>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</si>
  <si>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</si>
  <si>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</si>
  <si>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</si>
  <si>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</si>
  <si>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</si>
  <si>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</si>
  <si>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</si>
  <si>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</si>
  <si>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</si>
  <si>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</si>
  <si>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</si>
  <si>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</si>
  <si>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</si>
  <si>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</si>
  <si>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</si>
  <si>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</si>
  <si>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</si>
  <si>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</si>
  <si>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</si>
  <si>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</si>
  <si>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</si>
  <si>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</si>
  <si>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</si>
  <si>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</si>
  <si>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</si>
  <si>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</si>
  <si>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</si>
  <si>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</si>
  <si>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</si>
  <si>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</si>
  <si>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</si>
  <si>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</si>
  <si>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</si>
  <si>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</si>
  <si>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</si>
  <si>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</si>
  <si>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</si>
  <si>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</si>
  <si>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</si>
  <si>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</si>
  <si>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</si>
  <si>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</si>
  <si>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</si>
  <si>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</si>
  <si>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</si>
  <si>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</si>
  <si>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</si>
  <si>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</si>
  <si>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</si>
  <si>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</si>
  <si>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</si>
  <si>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</si>
  <si>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</si>
  <si>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</si>
  <si>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</si>
  <si>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</si>
  <si>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</si>
  <si>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</si>
  <si>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</si>
  <si>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</si>
  <si>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</si>
  <si>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</si>
  <si>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</si>
  <si>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</si>
  <si>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</si>
  <si>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</si>
  <si>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</si>
  <si>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</si>
  <si>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</si>
  <si>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</si>
  <si>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</si>
  <si>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</si>
  <si>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</si>
  <si>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</si>
  <si>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</si>
  <si>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</si>
  <si>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</si>
  <si>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</si>
  <si>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</si>
  <si>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</si>
  <si>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</si>
  <si>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</si>
  <si>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</si>
  <si>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</si>
  <si>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</si>
  <si>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</si>
  <si>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</si>
  <si>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</si>
  <si>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</si>
  <si>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</si>
  <si>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</si>
  <si>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</si>
  <si>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</si>
  <si>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</si>
  <si>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</si>
  <si>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</si>
  <si>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</si>
  <si>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</si>
  <si>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</si>
  <si>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</si>
  <si>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</si>
  <si>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</si>
  <si>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</si>
  <si>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</si>
  <si>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</si>
  <si>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</si>
  <si>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</si>
  <si>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</si>
  <si>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</si>
  <si>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</si>
  <si>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</si>
  <si>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</si>
  <si>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</si>
  <si>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</si>
  <si>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</si>
  <si>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</si>
  <si>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</si>
  <si>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</si>
  <si>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</si>
  <si>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</si>
  <si>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</si>
  <si>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</si>
  <si>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</si>
  <si>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</si>
  <si>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</si>
  <si>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</si>
  <si>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</si>
  <si>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</si>
  <si>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</si>
  <si>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</si>
  <si>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</si>
  <si>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</si>
  <si>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</si>
  <si>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</si>
  <si>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</si>
  <si>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</si>
  <si>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</si>
  <si>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</si>
  <si>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</si>
  <si>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</si>
  <si>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</si>
  <si>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</si>
  <si>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</si>
  <si>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</si>
  <si>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</si>
  <si>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</si>
  <si>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</si>
  <si>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</si>
  <si>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</si>
  <si>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</si>
  <si>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</si>
  <si>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</si>
  <si>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</si>
  <si>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</si>
  <si>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</si>
  <si>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</si>
  <si>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</si>
  <si>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</si>
  <si>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</si>
  <si>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</si>
  <si>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</si>
  <si>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</si>
  <si>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</si>
  <si>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</si>
  <si>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</si>
  <si>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</si>
  <si>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</si>
  <si>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</si>
  <si>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</si>
  <si>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</si>
  <si>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</si>
  <si>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</si>
  <si>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</si>
  <si>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</si>
  <si>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</si>
  <si>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</si>
  <si>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</si>
  <si>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</si>
  <si>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</si>
  <si>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</si>
  <si>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</si>
  <si>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</si>
  <si>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</si>
  <si>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</si>
  <si>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</si>
  <si>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</si>
  <si>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</si>
  <si>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</si>
  <si>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</si>
  <si>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</si>
  <si>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</si>
  <si>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</si>
  <si>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</si>
  <si>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</si>
  <si>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</si>
  <si>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</si>
  <si>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</si>
  <si>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</si>
  <si>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</si>
  <si>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</si>
  <si>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</si>
  <si>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</si>
  <si>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</si>
  <si>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</si>
  <si>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</si>
  <si>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</si>
  <si>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</si>
  <si>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</si>
  <si>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</si>
  <si>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</si>
  <si>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</si>
  <si>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</si>
  <si>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</si>
  <si>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</si>
  <si>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</si>
  <si>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</si>
  <si>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</si>
  <si>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</si>
  <si>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</si>
  <si>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</si>
  <si>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</si>
  <si>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</si>
  <si>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</si>
  <si>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</si>
  <si>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</si>
  <si>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</si>
  <si>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</si>
  <si>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</si>
  <si>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</si>
  <si>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</si>
  <si>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</si>
  <si>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</si>
  <si>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</si>
  <si>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</si>
  <si>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</si>
  <si>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</si>
  <si>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</si>
  <si>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</si>
  <si>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</si>
  <si>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</si>
  <si>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</si>
  <si>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</si>
  <si>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</si>
  <si>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</si>
  <si>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</si>
  <si>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</si>
  <si>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</si>
  <si>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</si>
  <si>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</si>
  <si>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</si>
  <si>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</si>
  <si>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</si>
  <si>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</si>
  <si>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</si>
  <si>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</si>
  <si>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</si>
  <si>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</si>
  <si>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</si>
  <si>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</si>
  <si>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</si>
  <si>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</si>
  <si>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</si>
  <si>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</si>
  <si>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</si>
  <si>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</si>
  <si>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</si>
  <si>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</si>
  <si>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</si>
  <si>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</si>
  <si>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</si>
  <si>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</si>
  <si>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</si>
  <si>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</si>
  <si>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</si>
  <si>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</si>
  <si>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</si>
  <si>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</si>
  <si>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</si>
  <si>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</si>
  <si>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</si>
  <si>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</si>
  <si>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</si>
  <si>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</si>
  <si>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</si>
  <si>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</si>
  <si>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</si>
  <si>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</si>
  <si>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</si>
  <si>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</si>
  <si>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</si>
  <si>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</si>
  <si>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</si>
  <si>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</si>
  <si>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</si>
  <si>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</si>
  <si>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</si>
  <si>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</si>
  <si>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</si>
  <si>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</si>
  <si>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</si>
  <si>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</si>
  <si>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</si>
  <si>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</si>
  <si>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</si>
  <si>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</si>
  <si>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</si>
  <si>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</si>
  <si>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</si>
  <si>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</si>
  <si>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</si>
  <si>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</si>
  <si>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</si>
  <si>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</si>
  <si>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</si>
  <si>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</si>
  <si>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</si>
  <si>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</si>
  <si>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</si>
  <si>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</si>
  <si>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</si>
  <si>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</si>
  <si>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</si>
  <si>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</si>
  <si>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</si>
  <si>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</si>
  <si>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</si>
  <si>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</si>
  <si>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</si>
  <si>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</si>
  <si>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</si>
  <si>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</si>
  <si>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</si>
  <si>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</si>
  <si>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</si>
  <si>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</si>
  <si>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</si>
  <si>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</si>
  <si>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</si>
  <si>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</si>
  <si>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</si>
  <si>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</si>
  <si>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</si>
  <si>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</si>
  <si>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</si>
  <si>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</si>
  <si>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</si>
  <si>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</si>
  <si>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</si>
  <si>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</si>
  <si>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</si>
  <si>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</si>
  <si>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</si>
  <si>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</si>
  <si>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</si>
  <si>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</si>
  <si>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</si>
  <si>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</si>
  <si>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</si>
  <si>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</si>
  <si>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</si>
  <si>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</si>
  <si>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</si>
  <si>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</si>
  <si>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</si>
  <si>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</si>
  <si>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</si>
  <si>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</si>
  <si>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</si>
  <si>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</si>
  <si>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</si>
  <si>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</si>
  <si>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</si>
  <si>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</si>
  <si>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</si>
  <si>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</si>
  <si>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</si>
  <si>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</si>
  <si>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</si>
  <si>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</si>
  <si>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</si>
  <si>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</si>
  <si>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</si>
  <si>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</si>
  <si>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</si>
  <si>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</si>
  <si>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</si>
  <si>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</si>
  <si>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</si>
  <si>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</si>
  <si>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</si>
  <si>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</si>
  <si>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</si>
  <si>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</si>
  <si>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</si>
  <si>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</si>
  <si>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</si>
  <si>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</si>
  <si>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</si>
  <si>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</si>
  <si>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</si>
  <si>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</si>
  <si>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</si>
  <si>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</si>
  <si>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</si>
  <si>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</si>
  <si>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</si>
  <si>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</si>
  <si>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</si>
  <si>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</si>
  <si>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</si>
  <si>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</si>
  <si>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</si>
  <si>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</si>
  <si>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</si>
  <si>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</si>
  <si>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</si>
  <si>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</si>
  <si>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</si>
  <si>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</si>
  <si>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</si>
  <si>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</si>
  <si>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</si>
  <si>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</si>
  <si>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</si>
  <si>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</si>
  <si>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</si>
  <si>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</si>
  <si>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</si>
  <si>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</si>
  <si>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</si>
  <si>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</si>
  <si>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</si>
  <si>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</si>
  <si>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</si>
  <si>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</si>
  <si>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</si>
  <si>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</si>
  <si>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</si>
  <si>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</si>
  <si>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</si>
  <si>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</si>
  <si>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</si>
  <si>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</si>
  <si>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</si>
  <si>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</si>
  <si>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</si>
  <si>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</si>
  <si>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</si>
  <si>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</si>
  <si>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</si>
  <si>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</si>
  <si>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</si>
  <si>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</si>
  <si>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</si>
  <si>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</si>
  <si>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</si>
  <si>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</si>
  <si>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</si>
  <si>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</si>
  <si>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</si>
  <si>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</si>
  <si>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</si>
  <si>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</si>
  <si>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</si>
  <si>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</si>
  <si>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</si>
  <si>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</si>
  <si>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</si>
  <si>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</si>
  <si>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</si>
  <si>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</si>
  <si>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</si>
  <si>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</si>
  <si>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</si>
  <si>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</si>
  <si>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</si>
  <si>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</si>
  <si>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</si>
  <si>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</si>
  <si>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</si>
  <si>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</si>
  <si>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</si>
  <si>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</si>
  <si>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</si>
  <si>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</si>
  <si>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</si>
  <si>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</si>
  <si>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</si>
  <si>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</si>
  <si>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</si>
  <si>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</si>
  <si>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</si>
  <si>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</si>
  <si>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</si>
  <si>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</si>
  <si>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</si>
  <si>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</si>
  <si>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</si>
  <si>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</si>
  <si>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</si>
  <si>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</si>
  <si>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</si>
  <si>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</si>
  <si>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</si>
  <si>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</si>
  <si>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</si>
  <si>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</si>
  <si>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</si>
  <si>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</si>
  <si>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</si>
  <si>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</si>
  <si>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</si>
  <si>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</si>
  <si>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</si>
  <si>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</si>
  <si>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</si>
  <si>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</si>
  <si>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</si>
  <si>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</si>
  <si>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</si>
  <si>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</si>
  <si>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</si>
  <si>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</si>
  <si>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</si>
  <si>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</si>
  <si>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</si>
  <si>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</si>
  <si>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</si>
  <si>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</si>
  <si>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</si>
  <si>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</si>
  <si>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</si>
  <si>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</si>
  <si>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</si>
  <si>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</si>
  <si>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</si>
  <si>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</si>
  <si>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</si>
  <si>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</si>
  <si>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</si>
  <si>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</si>
  <si>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</si>
  <si>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</si>
  <si>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</si>
  <si>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</si>
  <si>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</si>
  <si>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</si>
  <si>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</si>
  <si>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</si>
  <si>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</si>
  <si>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</si>
  <si>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</si>
  <si>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</si>
  <si>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</si>
  <si>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</si>
  <si>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</si>
  <si>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</si>
  <si>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</si>
  <si>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</si>
  <si>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</si>
  <si>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</si>
  <si>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</si>
  <si>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</si>
  <si>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</si>
  <si>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</si>
  <si>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</si>
  <si>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</si>
  <si>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</si>
  <si>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</si>
  <si>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</si>
  <si>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</si>
  <si>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</si>
  <si>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</si>
  <si>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</si>
  <si>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</si>
  <si>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</si>
  <si>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</si>
  <si>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</si>
  <si>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</si>
  <si>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</si>
  <si>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</si>
  <si>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</si>
  <si>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</si>
  <si>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</si>
  <si>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</si>
  <si>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</si>
  <si>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</si>
  <si>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</si>
  <si>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</si>
  <si>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</si>
  <si>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</si>
  <si>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</si>
  <si>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</si>
  <si>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</si>
  <si>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</si>
  <si>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</si>
  <si>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</si>
  <si>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</si>
  <si>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</si>
  <si>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</si>
  <si>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</si>
  <si>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</si>
  <si>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</si>
  <si>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</si>
  <si>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</si>
  <si>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</si>
  <si>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</si>
  <si>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</si>
  <si>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</si>
  <si>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</si>
  <si>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</si>
  <si>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</si>
  <si>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</si>
  <si>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</si>
  <si>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</si>
  <si>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</si>
  <si>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</si>
  <si>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</si>
  <si>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</si>
  <si>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</si>
  <si>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</si>
  <si>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</si>
  <si>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</si>
  <si>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</si>
  <si>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</si>
  <si>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</si>
  <si>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</si>
  <si>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</si>
  <si>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</si>
  <si>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</si>
  <si>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</si>
  <si>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</si>
  <si>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</si>
  <si>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</si>
  <si>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</si>
  <si>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</si>
  <si>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</si>
  <si>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</si>
  <si>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</si>
  <si>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</si>
  <si>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</si>
  <si>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</si>
  <si>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</si>
  <si>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</si>
  <si>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</si>
  <si>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</si>
  <si>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</si>
  <si>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</si>
  <si>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</si>
  <si>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</si>
  <si>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</si>
  <si>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</si>
  <si>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</si>
  <si>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</si>
  <si>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</si>
  <si>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</si>
  <si>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</si>
  <si>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</si>
  <si>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</si>
  <si>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</si>
  <si>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</si>
  <si>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</si>
  <si>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</si>
  <si>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</si>
  <si>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</si>
  <si>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</si>
  <si>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</si>
  <si>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</si>
  <si>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</si>
  <si>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</si>
  <si>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</si>
  <si>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</si>
  <si>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</si>
  <si>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</si>
  <si>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</si>
  <si>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</si>
  <si>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</si>
  <si>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</si>
  <si>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</si>
  <si>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</si>
  <si>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</si>
  <si>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</si>
  <si>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</si>
  <si>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</si>
  <si>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</si>
  <si>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</si>
  <si>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</si>
  <si>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</si>
  <si>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</si>
  <si>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</si>
  <si>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</si>
  <si>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</si>
  <si>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</si>
  <si>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</si>
  <si>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</si>
  <si>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</si>
  <si>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</si>
  <si>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</si>
  <si>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</si>
  <si>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</si>
  <si>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</si>
  <si>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</si>
  <si>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</si>
  <si>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</si>
  <si>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</si>
  <si>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</si>
  <si>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</si>
  <si>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</si>
  <si>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</si>
  <si>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</si>
  <si>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</si>
  <si>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</si>
  <si>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</si>
  <si>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</si>
  <si>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</si>
  <si>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</si>
  <si>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</si>
  <si>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</si>
  <si>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</si>
  <si>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</si>
  <si>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</si>
  <si>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</si>
  <si>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</si>
  <si>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</si>
  <si>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</si>
  <si>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</si>
  <si>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</si>
  <si>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</si>
  <si>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</si>
  <si>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</si>
  <si>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</si>
  <si>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</si>
  <si>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</si>
  <si>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</si>
  <si>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</si>
  <si>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</si>
  <si>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</si>
  <si>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</si>
  <si>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</si>
  <si>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</si>
  <si>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</si>
  <si>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</si>
  <si>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</si>
  <si>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</si>
  <si>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</si>
  <si>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</si>
  <si>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</si>
  <si>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</si>
  <si>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</si>
  <si>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</si>
  <si>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</si>
  <si>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</si>
  <si>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</si>
  <si>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</si>
  <si>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</si>
  <si>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</si>
  <si>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</si>
  <si>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</si>
  <si>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</si>
  <si>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</si>
  <si>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</si>
  <si>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</si>
  <si>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</si>
  <si>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</si>
  <si>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</si>
  <si>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</si>
  <si>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</si>
  <si>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</si>
  <si>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</si>
  <si>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</si>
  <si>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</si>
  <si>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</si>
  <si>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</si>
  <si>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</si>
  <si>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</si>
  <si>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</si>
  <si>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</si>
  <si>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</si>
  <si>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</si>
  <si>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</si>
  <si>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</si>
  <si>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</si>
  <si>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</si>
  <si>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</si>
  <si>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</si>
  <si>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</si>
  <si>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</si>
  <si>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</si>
  <si>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</si>
  <si>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</si>
  <si>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</si>
  <si>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</si>
  <si>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</si>
  <si>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</si>
  <si>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</si>
  <si>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</si>
  <si>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</si>
  <si>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</si>
  <si>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</si>
  <si>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</si>
  <si>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</si>
  <si>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</si>
  <si>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</si>
  <si>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</si>
  <si>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</si>
  <si>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</si>
  <si>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</si>
  <si>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</si>
  <si>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</si>
  <si>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</si>
  <si>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</si>
  <si>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</si>
  <si>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</si>
  <si>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</si>
  <si>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</si>
  <si>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</si>
  <si>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</si>
  <si>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</si>
  <si>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</si>
  <si>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</si>
  <si>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</si>
  <si>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</si>
  <si>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</si>
  <si>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</si>
  <si>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</si>
  <si>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</si>
  <si>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</si>
  <si>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</si>
  <si>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</si>
  <si>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</si>
  <si>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</si>
  <si>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</si>
  <si>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</si>
  <si>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</si>
  <si>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</si>
  <si>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</si>
  <si>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</si>
  <si>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</si>
  <si>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</si>
  <si>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</si>
  <si>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</si>
  <si>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</si>
  <si>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</si>
  <si>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</si>
  <si>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</si>
  <si>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</si>
  <si>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</si>
  <si>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</si>
  <si>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</si>
  <si>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</si>
  <si>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</si>
  <si>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</si>
  <si>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</si>
  <si>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</si>
  <si>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</si>
  <si>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</si>
  <si>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</si>
  <si>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</si>
  <si>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</si>
  <si>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</si>
  <si>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</si>
  <si>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</si>
  <si>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</si>
  <si>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</si>
  <si>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</si>
  <si>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</si>
  <si>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</si>
  <si>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</si>
  <si>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</si>
  <si>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</si>
  <si>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</si>
  <si>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</si>
  <si>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</si>
  <si>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</si>
  <si>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</si>
  <si>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</si>
  <si>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</si>
  <si>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</si>
  <si>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</si>
  <si>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</si>
  <si>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</si>
  <si>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</si>
  <si>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</si>
  <si>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</si>
  <si>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</si>
  <si>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</si>
  <si>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</si>
  <si>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</si>
  <si>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</si>
  <si>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</si>
  <si>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</si>
  <si>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</si>
  <si>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</si>
  <si>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</si>
  <si>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</si>
  <si>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</si>
  <si>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</si>
  <si>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</si>
  <si>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</si>
  <si>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</si>
  <si>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</si>
  <si>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</si>
  <si>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</si>
  <si>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</si>
  <si>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</si>
  <si>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</si>
  <si>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</si>
  <si>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</si>
  <si>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</si>
  <si>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</si>
  <si>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</si>
  <si>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</si>
  <si>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</si>
  <si>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</si>
  <si>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</si>
  <si>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</si>
  <si>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</si>
  <si>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</si>
  <si>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</si>
  <si>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</si>
  <si>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</si>
  <si>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</si>
  <si>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</si>
  <si>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</si>
  <si>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</si>
  <si>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</si>
  <si>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</si>
  <si>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</si>
  <si>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</si>
  <si>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</si>
  <si>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</si>
  <si>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</si>
  <si>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</si>
  <si>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</si>
  <si>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</si>
  <si>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</si>
  <si>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</si>
  <si>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</si>
  <si>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</si>
  <si>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</si>
  <si>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</si>
  <si>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</si>
  <si>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</si>
  <si>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</si>
  <si>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</si>
  <si>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</si>
  <si>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</si>
  <si>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</si>
  <si>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</si>
  <si>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</si>
  <si>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</si>
  <si>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</si>
  <si>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</si>
  <si>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</si>
  <si>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</si>
  <si>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</si>
  <si>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</si>
  <si>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</si>
  <si>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</si>
  <si>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</si>
  <si>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</si>
  <si>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</si>
  <si>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</si>
  <si>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</si>
  <si>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</si>
  <si>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</si>
  <si>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</si>
  <si>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</si>
  <si>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</si>
  <si>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</si>
  <si>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</si>
  <si>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</si>
  <si>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</si>
  <si>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</si>
  <si>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</si>
  <si>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</si>
  <si>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</si>
  <si>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</si>
  <si>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</si>
  <si>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</si>
  <si>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</si>
  <si>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</si>
  <si>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</si>
  <si>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</si>
  <si>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</si>
  <si>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</si>
  <si>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</si>
  <si>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</si>
  <si>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</si>
  <si>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</si>
  <si>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</si>
  <si>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</si>
  <si>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</si>
  <si>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</si>
  <si>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</si>
  <si>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</si>
  <si>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</si>
  <si>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</si>
  <si>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</si>
  <si>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</si>
  <si>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</si>
  <si>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</si>
  <si>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</si>
  <si>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</si>
  <si>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</si>
  <si>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</si>
  <si>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</si>
  <si>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</si>
  <si>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</si>
  <si>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</si>
  <si>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</si>
  <si>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</si>
  <si>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</si>
  <si>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</si>
  <si>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</si>
  <si>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</si>
  <si>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</si>
  <si>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</si>
  <si>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</si>
  <si>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</si>
  <si>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</si>
  <si>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</si>
  <si>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</si>
  <si>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</si>
  <si>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</si>
  <si>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</si>
  <si>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</si>
  <si>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</si>
  <si>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</si>
  <si>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</si>
  <si>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</si>
  <si>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</si>
  <si>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</si>
  <si>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</si>
  <si>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</si>
  <si>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</si>
  <si>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</si>
  <si>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</si>
  <si>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</si>
  <si>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</si>
  <si>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</si>
  <si>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</si>
  <si>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</si>
  <si>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</si>
  <si>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</si>
  <si>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</si>
  <si>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</si>
  <si>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</si>
  <si>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</si>
  <si>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</si>
  <si>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</si>
  <si>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</si>
  <si>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</si>
  <si>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</si>
  <si>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</si>
  <si>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</si>
  <si>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</si>
  <si>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</si>
  <si>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</si>
  <si>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</si>
  <si>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</si>
  <si>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</si>
  <si>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</si>
  <si>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</si>
  <si>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</si>
  <si>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</si>
  <si>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</si>
  <si>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</si>
  <si>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</si>
  <si>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</si>
  <si>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</si>
  <si>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</si>
  <si>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</si>
  <si>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</si>
  <si>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</si>
  <si>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</si>
  <si>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</si>
  <si>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</si>
  <si>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</si>
  <si>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</si>
  <si>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</si>
  <si>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</si>
  <si>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</si>
  <si>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</si>
  <si>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</si>
  <si>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</si>
  <si>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</si>
  <si>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</si>
  <si>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</si>
  <si>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</si>
  <si>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</si>
  <si>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</si>
  <si>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</si>
  <si>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</si>
  <si>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</si>
  <si>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</si>
  <si>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</si>
  <si>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</si>
  <si>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</si>
  <si>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</si>
  <si>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</si>
  <si>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</si>
  <si>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</si>
  <si>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</si>
  <si>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</si>
  <si>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</si>
  <si>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</si>
  <si>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</si>
  <si>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</si>
  <si>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</si>
  <si>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</si>
  <si>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</si>
  <si>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</si>
  <si>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</si>
  <si>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</si>
  <si>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</si>
  <si>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</si>
  <si>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</si>
  <si>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</si>
  <si>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</si>
  <si>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</si>
  <si>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</si>
  <si>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</si>
  <si>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</si>
  <si>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</si>
  <si>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</si>
  <si>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</si>
  <si>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</si>
  <si>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</si>
  <si>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</si>
  <si>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</si>
  <si>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</si>
  <si>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</si>
  <si>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</si>
  <si>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</si>
  <si>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</si>
  <si>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</si>
  <si>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</si>
  <si>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</si>
  <si>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</si>
  <si>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</si>
  <si>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</si>
  <si>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</si>
  <si>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</si>
  <si>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</si>
  <si>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</si>
  <si>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</si>
  <si>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</si>
  <si>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</si>
  <si>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</si>
  <si>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</si>
  <si>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</si>
  <si>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</si>
  <si>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</si>
  <si>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</si>
  <si>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</si>
  <si>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</si>
  <si>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</si>
  <si>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</si>
  <si>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</si>
  <si>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</si>
  <si>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</si>
  <si>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</si>
  <si>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</si>
  <si>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</si>
  <si>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</si>
  <si>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</si>
  <si>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</si>
  <si>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</si>
  <si>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</si>
  <si>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</si>
  <si>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</si>
  <si>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</si>
  <si>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</si>
  <si>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</si>
  <si>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</si>
  <si>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</si>
  <si>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</si>
  <si>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</si>
  <si>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</si>
  <si>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</si>
  <si>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</si>
  <si>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</si>
  <si>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</si>
  <si>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</si>
  <si>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</si>
  <si>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</si>
  <si>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</si>
  <si>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</si>
  <si>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</si>
  <si>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</si>
  <si>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</si>
  <si>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</si>
  <si>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</si>
  <si>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</si>
  <si>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</si>
  <si>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</si>
  <si>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</si>
  <si>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</si>
  <si>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</si>
  <si>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</si>
  <si>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</si>
  <si>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</si>
  <si>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</si>
  <si>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</si>
  <si>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</si>
  <si>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</si>
  <si>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</si>
  <si>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</si>
  <si>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</si>
  <si>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</si>
  <si>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</si>
  <si>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</si>
  <si>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</si>
  <si>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</si>
  <si>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</si>
  <si>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</si>
  <si>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</si>
  <si>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</si>
  <si>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</si>
  <si>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</si>
  <si>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</si>
  <si>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</si>
  <si>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</si>
  <si>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</si>
  <si>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</si>
  <si>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</si>
  <si>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</si>
  <si>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</si>
  <si>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</si>
  <si>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</si>
  <si>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</si>
  <si>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</si>
  <si>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</si>
  <si>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</si>
  <si>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</si>
  <si>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</si>
  <si>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</si>
  <si>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</si>
  <si>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</si>
  <si>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</si>
  <si>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</si>
  <si>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</si>
  <si>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</si>
  <si>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</si>
  <si>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</si>
  <si>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</si>
  <si>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</si>
  <si>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</si>
  <si>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</si>
  <si>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</si>
  <si>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</si>
  <si>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</si>
  <si>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</si>
  <si>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</si>
  <si>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</si>
  <si>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</si>
  <si>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</si>
  <si>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</si>
  <si>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</si>
  <si>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</si>
  <si>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</si>
  <si>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</si>
  <si>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</si>
  <si>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</si>
  <si>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</si>
  <si>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</si>
  <si>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</si>
  <si>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</si>
  <si>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</si>
  <si>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</si>
  <si>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</si>
  <si>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</si>
  <si>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</si>
  <si>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</si>
  <si>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</si>
  <si>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</si>
  <si>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</si>
  <si>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</si>
  <si>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</si>
  <si>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</si>
  <si>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</si>
  <si>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</si>
  <si>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</si>
  <si>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</si>
  <si>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</si>
  <si>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</si>
  <si>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</si>
  <si>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</si>
  <si>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</si>
  <si>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</si>
  <si>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</si>
  <si>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</si>
  <si>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</si>
  <si>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</si>
  <si>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</si>
  <si>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</si>
  <si>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</si>
  <si>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</si>
  <si>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</si>
  <si>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</si>
  <si>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</si>
  <si>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</si>
  <si>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</si>
  <si>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</si>
  <si>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</si>
  <si>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</si>
  <si>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</si>
  <si>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</si>
  <si>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</si>
  <si>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</si>
  <si>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</si>
  <si>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</si>
  <si>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</si>
  <si>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</si>
  <si>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</si>
  <si>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</si>
  <si>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</si>
  <si>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</si>
  <si>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</si>
  <si>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</si>
  <si>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</si>
  <si>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</si>
  <si>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</si>
  <si>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</si>
  <si>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</si>
  <si>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</si>
  <si>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</si>
  <si>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</si>
  <si>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</si>
  <si>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</si>
  <si>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</si>
  <si>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</si>
  <si>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</si>
  <si>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</si>
  <si>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</si>
  <si>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</si>
  <si>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</si>
  <si>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</si>
  <si>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</si>
  <si>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</si>
  <si>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</si>
  <si>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</si>
  <si>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</si>
  <si>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</si>
  <si>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</si>
  <si>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</si>
  <si>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</si>
  <si>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</si>
  <si>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</si>
  <si>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</si>
  <si>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</si>
  <si>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</si>
  <si>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</si>
  <si>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</si>
  <si>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</si>
  <si>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</si>
  <si>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</si>
  <si>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</si>
  <si>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</si>
  <si>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</si>
  <si>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</si>
  <si>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</si>
  <si>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</si>
  <si>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</si>
  <si>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</si>
  <si>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</si>
  <si>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</si>
  <si>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</si>
  <si>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</si>
  <si>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</si>
  <si>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</si>
  <si>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</si>
  <si>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</si>
  <si>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</si>
  <si>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</si>
  <si>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</si>
  <si>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</si>
  <si>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</si>
  <si>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</si>
  <si>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</si>
  <si>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</si>
  <si>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</si>
  <si>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</si>
  <si>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</si>
  <si>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</si>
  <si>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</si>
  <si>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</si>
  <si>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</si>
  <si>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</si>
  <si>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</si>
  <si>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</si>
  <si>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</si>
  <si>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</si>
  <si>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</si>
  <si>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</si>
  <si>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</si>
  <si>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</si>
  <si>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</si>
  <si>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</si>
  <si>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</si>
  <si>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</si>
  <si>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</si>
  <si>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</si>
  <si>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</si>
  <si>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</si>
  <si>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</si>
  <si>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</si>
  <si>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</si>
  <si>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</si>
  <si>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</si>
  <si>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</si>
  <si>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</si>
  <si>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</si>
  <si>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</si>
  <si>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</si>
  <si>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</si>
  <si>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</si>
  <si>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</si>
  <si>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</si>
  <si>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</si>
  <si>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</si>
  <si>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</si>
  <si>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</si>
  <si>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</si>
  <si>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</si>
  <si>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</si>
  <si>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</si>
  <si>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</si>
  <si>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</si>
  <si>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</si>
  <si>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</si>
  <si>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</si>
  <si>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</si>
  <si>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</si>
  <si>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</si>
  <si>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</si>
  <si>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</si>
  <si>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</si>
  <si>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</si>
  <si>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</si>
  <si>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</si>
  <si>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</si>
  <si>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</si>
  <si>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</si>
  <si>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</si>
  <si>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</si>
  <si>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</si>
  <si>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</si>
  <si>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</si>
  <si>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</si>
  <si>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</si>
  <si>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</si>
  <si>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</si>
  <si>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</si>
  <si>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</si>
  <si>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</si>
  <si>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</si>
  <si>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</si>
  <si>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</si>
  <si>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</si>
  <si>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</si>
  <si>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</si>
  <si>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</si>
  <si>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</si>
  <si>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</si>
  <si>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</si>
  <si>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</si>
  <si>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</si>
  <si>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</si>
  <si>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</si>
  <si>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</si>
  <si>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</si>
  <si>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</si>
  <si>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</si>
  <si>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</si>
  <si>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</si>
  <si>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</si>
  <si>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</si>
  <si>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</si>
  <si>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</si>
  <si>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</si>
  <si>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</si>
  <si>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</si>
  <si>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</si>
  <si>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</si>
  <si>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</si>
  <si>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</si>
  <si>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</si>
  <si>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</si>
  <si>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</si>
  <si>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</si>
  <si>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</si>
  <si>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</si>
  <si>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</si>
  <si>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</si>
  <si>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</si>
  <si>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</si>
  <si>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</si>
  <si>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</si>
  <si>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</si>
  <si>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</si>
  <si>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</si>
  <si>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</si>
  <si>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</si>
  <si>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</si>
  <si>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</si>
  <si>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</si>
  <si>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</si>
  <si>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</si>
  <si>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</si>
  <si>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</si>
  <si>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</si>
  <si>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</si>
  <si>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</si>
  <si>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</si>
  <si>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</si>
  <si>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</si>
  <si>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</si>
  <si>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</si>
  <si>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</si>
  <si>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</si>
  <si>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</si>
  <si>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</si>
  <si>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</si>
  <si>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</si>
  <si>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</si>
  <si>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</si>
  <si>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</si>
  <si>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</si>
  <si>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</si>
  <si>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</si>
  <si>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</si>
  <si>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</si>
  <si>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</si>
  <si>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</si>
  <si>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</si>
  <si>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</si>
  <si>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</si>
  <si>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</si>
  <si>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</si>
  <si>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</si>
  <si>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</si>
  <si>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</si>
  <si>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</si>
  <si>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</si>
  <si>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</si>
  <si>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</si>
  <si>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</si>
  <si>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</si>
  <si>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</si>
  <si>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</si>
  <si>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</si>
  <si>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</si>
  <si>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</si>
  <si>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</si>
  <si>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</si>
  <si>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</si>
  <si>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</si>
  <si>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</si>
  <si>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</si>
  <si>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</si>
  <si>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</si>
  <si>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</si>
  <si>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</si>
  <si>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</si>
  <si>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</si>
  <si>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</si>
  <si>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</si>
  <si>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</si>
  <si>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</si>
  <si>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</si>
  <si>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</si>
  <si>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</si>
  <si>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</si>
  <si>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</si>
  <si>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</si>
  <si>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</si>
  <si>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</si>
  <si>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</si>
  <si>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</si>
  <si>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</si>
  <si>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</si>
  <si>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</si>
  <si>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</si>
  <si>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</si>
  <si>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</si>
  <si>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</si>
  <si>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</si>
  <si>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</si>
  <si>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</si>
  <si>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</si>
  <si>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</si>
  <si>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</si>
  <si>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</si>
  <si>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</si>
  <si>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</si>
  <si>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</si>
  <si>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</si>
  <si>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</si>
  <si>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</si>
  <si>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</si>
  <si>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</si>
  <si>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</si>
  <si>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</si>
  <si>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</si>
  <si>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</si>
  <si>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</si>
  <si>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</si>
  <si>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</si>
  <si>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</si>
  <si>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</si>
  <si>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</si>
  <si>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</si>
  <si>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</si>
  <si>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</si>
  <si>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</si>
  <si>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</si>
  <si>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</si>
  <si>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</si>
  <si>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</si>
  <si>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</si>
  <si>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</si>
  <si>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</si>
  <si>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</si>
  <si>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</si>
  <si>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</si>
  <si>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</si>
  <si>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</si>
  <si>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</si>
  <si>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</si>
  <si>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</si>
  <si>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</si>
  <si>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</si>
  <si>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</si>
  <si>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</si>
  <si>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</si>
  <si>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</si>
  <si>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</si>
  <si>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</si>
  <si>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</si>
  <si>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</si>
  <si>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</si>
  <si>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</si>
  <si>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</si>
  <si>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</si>
  <si>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</si>
  <si>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</si>
  <si>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</si>
  <si>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</si>
  <si>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</si>
  <si>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</si>
  <si>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</si>
  <si>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</si>
  <si>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</si>
  <si>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</si>
  <si>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</si>
  <si>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</si>
  <si>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</si>
  <si>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</si>
  <si>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</si>
  <si>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</si>
  <si>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</si>
  <si>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</si>
  <si>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</si>
  <si>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</si>
  <si>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</si>
  <si>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</si>
  <si>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</si>
  <si>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</si>
  <si>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</si>
  <si>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</si>
  <si>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</si>
  <si>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</si>
  <si>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</si>
  <si>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</si>
  <si>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</si>
  <si>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</si>
  <si>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</si>
  <si>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</si>
  <si>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</si>
  <si>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</si>
  <si>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</si>
  <si>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</si>
  <si>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</si>
  <si>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</si>
  <si>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</si>
  <si>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</si>
  <si>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</si>
  <si>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</si>
  <si>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</si>
  <si>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</si>
  <si>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</si>
  <si>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</si>
  <si>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</si>
  <si>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</si>
  <si>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</si>
  <si>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</si>
  <si>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</si>
  <si>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</si>
  <si>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</si>
  <si>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</si>
  <si>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</si>
  <si>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</si>
  <si>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</si>
  <si>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</si>
  <si>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</si>
  <si>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</si>
  <si>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</si>
  <si>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</si>
  <si>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</si>
  <si>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</si>
  <si>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</si>
  <si>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</si>
  <si>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</si>
  <si>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</si>
  <si>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</si>
  <si>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</si>
  <si>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</si>
  <si>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</si>
  <si>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</si>
  <si>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</si>
  <si>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</si>
  <si>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</si>
  <si>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</si>
  <si>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</si>
  <si>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</si>
  <si>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</si>
  <si>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</si>
  <si>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</si>
  <si>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</si>
  <si>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</si>
  <si>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</si>
  <si>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</si>
  <si>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</si>
  <si>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</si>
  <si>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</si>
  <si>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</si>
  <si>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</si>
  <si>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</si>
  <si>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</si>
  <si>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</si>
  <si>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</si>
  <si>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</si>
  <si>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</si>
  <si>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</si>
  <si>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</si>
  <si>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</si>
  <si>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</si>
  <si>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</si>
  <si>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</si>
  <si>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</si>
  <si>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</si>
  <si>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</si>
  <si>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</si>
  <si>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</si>
  <si>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</si>
  <si>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</si>
  <si>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</si>
  <si>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</si>
  <si>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</si>
  <si>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</si>
  <si>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</si>
  <si>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</si>
  <si>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</si>
  <si>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</si>
  <si>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</si>
  <si>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</si>
  <si>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</si>
  <si>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</si>
  <si>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</si>
  <si>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</si>
  <si>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</si>
  <si>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</si>
  <si>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</si>
  <si>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</si>
  <si>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</si>
  <si>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</si>
  <si>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</si>
  <si>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</si>
  <si>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</si>
  <si>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</si>
  <si>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</si>
  <si>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</si>
  <si>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</si>
  <si>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</si>
  <si>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</si>
  <si>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</si>
  <si>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</si>
  <si>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</si>
  <si>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</si>
  <si>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</si>
  <si>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</si>
  <si>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</si>
  <si>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</si>
  <si>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</si>
  <si>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</si>
  <si>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</si>
  <si>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</si>
  <si>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</si>
  <si>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</si>
  <si>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</si>
  <si>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</si>
  <si>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</si>
  <si>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</si>
  <si>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</si>
  <si>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</si>
  <si>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</si>
  <si>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</si>
  <si>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</si>
  <si>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</si>
  <si>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</si>
  <si>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</si>
  <si>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</si>
  <si>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</si>
  <si>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</si>
  <si>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</si>
  <si>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</si>
  <si>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</si>
  <si>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</si>
  <si>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</si>
  <si>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</si>
  <si>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</si>
  <si>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</si>
  <si>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</si>
  <si>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</si>
  <si>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</si>
  <si>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</si>
  <si>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</si>
  <si>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</si>
  <si>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</si>
  <si>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</si>
  <si>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</si>
  <si>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</si>
  <si>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</si>
  <si>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</si>
  <si>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</si>
  <si>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</si>
  <si>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</si>
  <si>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</si>
  <si>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</si>
  <si>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</si>
  <si>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</si>
  <si>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</si>
  <si>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</si>
  <si>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</si>
  <si>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</si>
  <si>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</si>
  <si>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</si>
  <si>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</si>
  <si>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</si>
  <si>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</si>
  <si>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</si>
  <si>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</si>
  <si>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</si>
  <si>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</si>
  <si>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</si>
  <si>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</si>
  <si>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</si>
  <si>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</si>
  <si>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</si>
  <si>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</si>
  <si>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</si>
  <si>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</si>
  <si>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</si>
  <si>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</si>
  <si>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</si>
  <si>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</si>
  <si>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</si>
  <si>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</si>
  <si>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</si>
  <si>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</si>
  <si>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</si>
  <si>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</si>
  <si>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</si>
  <si>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</si>
  <si>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</si>
  <si>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</si>
  <si>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</si>
  <si>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</si>
  <si>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</si>
  <si>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</si>
  <si>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</si>
  <si>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</si>
  <si>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</si>
  <si>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</si>
  <si>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</si>
  <si>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</si>
  <si>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</si>
  <si>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</si>
  <si>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</si>
  <si>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</si>
  <si>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</si>
  <si>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</si>
  <si>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</si>
  <si>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</si>
  <si>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</si>
  <si>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</si>
  <si>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</si>
  <si>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</si>
  <si>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</si>
  <si>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</si>
  <si>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</si>
  <si>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</si>
  <si>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</si>
  <si>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</si>
  <si>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</si>
  <si>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</si>
  <si>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</si>
  <si>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</si>
  <si>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</si>
  <si>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</si>
  <si>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</si>
  <si>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</si>
  <si>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</si>
  <si>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</si>
  <si>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</si>
  <si>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</si>
  <si>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</si>
  <si>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</si>
  <si>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</si>
  <si>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</si>
  <si>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</si>
  <si>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</si>
  <si>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</si>
  <si>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</si>
  <si>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</si>
  <si>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</si>
  <si>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</si>
  <si>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</si>
  <si>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</si>
  <si>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</si>
  <si>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</si>
  <si>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</si>
  <si>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</si>
  <si>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</si>
  <si>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</si>
  <si>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</si>
  <si>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</si>
  <si>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</si>
  <si>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</si>
  <si>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</si>
  <si>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</si>
  <si>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</si>
  <si>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</si>
  <si>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</si>
  <si>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</si>
  <si>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</si>
  <si>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</si>
  <si>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</si>
  <si>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</si>
  <si>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</si>
  <si>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</si>
  <si>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</si>
  <si>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</si>
  <si>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</si>
  <si>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</si>
  <si>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</si>
  <si>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</si>
  <si>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</si>
  <si>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</si>
  <si>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</si>
  <si>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</si>
  <si>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</si>
  <si>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</si>
  <si>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</si>
  <si>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</si>
  <si>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</si>
  <si>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</si>
  <si>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</si>
  <si>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</si>
  <si>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</si>
  <si>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</si>
  <si>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</si>
  <si>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</si>
  <si>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</si>
  <si>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</si>
  <si>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</si>
  <si>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</si>
  <si>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</si>
  <si>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</si>
  <si>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</si>
  <si>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</si>
  <si>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</si>
  <si>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</si>
  <si>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</si>
  <si>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</si>
  <si>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</si>
  <si>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</si>
  <si>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</si>
  <si>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</si>
  <si>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</si>
  <si>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</si>
  <si>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</si>
  <si>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</si>
  <si>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</si>
  <si>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</si>
  <si>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</si>
  <si>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</si>
  <si>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</si>
  <si>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</si>
  <si>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</si>
  <si>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</si>
  <si>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</si>
  <si>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</si>
  <si>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</si>
  <si>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</si>
  <si>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</si>
  <si>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</si>
  <si>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</si>
  <si>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</si>
  <si>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</si>
  <si>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</si>
  <si>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</si>
  <si>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</si>
  <si>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</si>
  <si>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</si>
  <si>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</si>
  <si>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</si>
  <si>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</si>
  <si>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</si>
  <si>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</si>
  <si>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</si>
  <si>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</si>
  <si>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</si>
  <si>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</si>
  <si>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</si>
  <si>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</si>
  <si>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</si>
  <si>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</si>
  <si>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</si>
  <si>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</si>
  <si>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</si>
  <si>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</si>
  <si>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</si>
  <si>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</si>
  <si>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</si>
  <si>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</si>
  <si>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</si>
  <si>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</si>
  <si>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</si>
  <si>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</si>
  <si>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</si>
  <si>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</si>
  <si>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</si>
  <si>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</si>
  <si>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</si>
  <si>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</si>
  <si>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</si>
  <si>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</si>
  <si>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</si>
  <si>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</si>
  <si>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</si>
  <si>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</si>
  <si>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</si>
  <si>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</si>
  <si>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</si>
  <si>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</si>
  <si>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</si>
  <si>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</si>
  <si>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</si>
  <si>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</si>
  <si>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</si>
  <si>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</si>
  <si>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</si>
  <si>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</si>
  <si>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</si>
  <si>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</si>
  <si>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</si>
  <si>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</si>
  <si>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</si>
  <si>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</si>
  <si>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</si>
  <si>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</si>
  <si>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</si>
  <si>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</si>
  <si>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</si>
  <si>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</si>
  <si>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</si>
  <si>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</si>
  <si>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</si>
  <si>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</si>
  <si>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</si>
  <si>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</si>
  <si>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</si>
  <si>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</si>
  <si>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</si>
  <si>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</si>
  <si>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</si>
  <si>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</si>
  <si>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</si>
  <si>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</si>
  <si>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</si>
  <si>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</si>
  <si>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</si>
  <si>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</si>
  <si>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</si>
  <si>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</si>
  <si>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</si>
  <si>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</si>
  <si>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</si>
  <si>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</si>
  <si>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</si>
  <si>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</si>
  <si>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</si>
  <si>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</si>
  <si>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</si>
  <si>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</si>
  <si>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</si>
  <si>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</si>
  <si>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</si>
  <si>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</si>
  <si>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</si>
  <si>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</si>
  <si>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</si>
  <si>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</si>
  <si>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</si>
  <si>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</si>
  <si>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</si>
  <si>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</si>
  <si>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</si>
  <si>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</si>
  <si>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</si>
  <si>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</si>
  <si>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</si>
  <si>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</si>
  <si>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</si>
  <si>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</si>
  <si>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</si>
  <si>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</si>
  <si>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</si>
  <si>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</si>
  <si>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</si>
  <si>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</si>
  <si>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</si>
  <si>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</si>
  <si>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</si>
  <si>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</si>
  <si>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</si>
  <si>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</si>
  <si>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</si>
  <si>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</si>
  <si>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</si>
  <si>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</si>
  <si>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</si>
  <si>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</si>
  <si>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</si>
  <si>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</si>
  <si>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</si>
  <si>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</si>
  <si>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</si>
  <si>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</si>
  <si>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</si>
  <si>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</si>
  <si>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</si>
  <si>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</si>
  <si>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</si>
  <si>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</si>
  <si>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</si>
  <si>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</si>
  <si>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</si>
  <si>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</si>
  <si>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</si>
  <si>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</si>
  <si>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</si>
  <si>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</si>
  <si>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</si>
  <si>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</si>
  <si>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</si>
  <si>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</si>
  <si>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</si>
  <si>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</si>
  <si>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</si>
  <si>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</si>
  <si>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</si>
  <si>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</si>
  <si>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</si>
  <si>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</si>
  <si>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</si>
  <si>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</si>
  <si>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</si>
  <si>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</si>
  <si>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</si>
  <si>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</si>
  <si>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</si>
  <si>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</si>
  <si>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</si>
  <si>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</si>
  <si>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</si>
  <si>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</si>
  <si>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</si>
  <si>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</si>
  <si>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</si>
  <si>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</si>
  <si>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</si>
  <si>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</si>
  <si>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</si>
  <si>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</si>
  <si>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</si>
  <si>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</si>
  <si>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</si>
  <si>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</si>
  <si>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</si>
  <si>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</si>
  <si>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</si>
  <si>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</si>
  <si>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</si>
  <si>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</si>
  <si>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</si>
  <si>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</si>
  <si>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</si>
  <si>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</si>
  <si>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</si>
  <si>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</si>
  <si>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</si>
  <si>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</si>
  <si>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</si>
  <si>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</si>
  <si>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</si>
  <si>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</si>
  <si>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</si>
  <si>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</si>
  <si>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</si>
  <si>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</si>
  <si>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</si>
  <si>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</si>
  <si>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</si>
  <si>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</si>
  <si>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</si>
  <si>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</si>
  <si>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</si>
  <si>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</si>
  <si>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</si>
  <si>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</si>
  <si>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</si>
  <si>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</si>
  <si>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</si>
  <si>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</si>
  <si>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</si>
  <si>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</si>
  <si>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</si>
  <si>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</si>
  <si>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</si>
  <si>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</si>
  <si>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</si>
  <si>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</si>
  <si>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</si>
  <si>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</si>
  <si>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</si>
  <si>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</si>
  <si>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</si>
  <si>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</si>
  <si>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</si>
  <si>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</si>
  <si>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</si>
  <si>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</si>
  <si>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</si>
  <si>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</si>
  <si>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</si>
  <si>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</si>
  <si>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</si>
  <si>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</si>
  <si>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</si>
  <si>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</si>
  <si>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</si>
  <si>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</si>
  <si>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</si>
  <si>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</si>
  <si>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</si>
  <si>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</si>
  <si>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</si>
  <si>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</si>
  <si>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</si>
  <si>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</si>
  <si>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</si>
  <si>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</si>
  <si>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</si>
  <si>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</si>
  <si>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</si>
  <si>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</si>
  <si>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</si>
  <si>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</si>
  <si>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</si>
  <si>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</si>
  <si>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</si>
  <si>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</si>
  <si>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</si>
  <si>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</si>
  <si>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</si>
  <si>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</si>
  <si>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</si>
  <si>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</si>
  <si>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</si>
  <si>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</si>
  <si>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</si>
  <si>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</si>
  <si>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</si>
  <si>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</si>
  <si>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</si>
  <si>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</si>
  <si>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</si>
  <si>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</si>
  <si>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</si>
  <si>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</si>
  <si>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</si>
  <si>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</si>
  <si>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</si>
  <si>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</si>
  <si>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</si>
  <si>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</si>
  <si>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</si>
  <si>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</si>
  <si>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</si>
  <si>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</si>
  <si>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</si>
  <si>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</si>
  <si>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</si>
  <si>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</si>
  <si>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</si>
  <si>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</si>
  <si>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</si>
  <si>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</si>
  <si>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</si>
  <si>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</si>
  <si>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</si>
  <si>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</si>
  <si>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</si>
  <si>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</si>
  <si>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</si>
  <si>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</si>
  <si>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</si>
  <si>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</si>
  <si>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</si>
  <si>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</si>
  <si>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</si>
  <si>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</si>
  <si>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</si>
  <si>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</si>
  <si>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</si>
  <si>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</si>
  <si>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</si>
  <si>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</si>
  <si>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</si>
  <si>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</si>
  <si>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</si>
  <si>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</si>
  <si>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</si>
  <si>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</si>
  <si>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</si>
  <si>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</si>
  <si>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</si>
  <si>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</si>
  <si>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</si>
  <si>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</si>
  <si>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</si>
  <si>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</si>
  <si>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</si>
  <si>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</si>
  <si>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</si>
  <si>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</si>
  <si>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</si>
  <si>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</si>
  <si>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</si>
  <si>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</si>
  <si>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</si>
  <si>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</si>
  <si>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</si>
  <si>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</si>
  <si>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</si>
  <si>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</si>
  <si>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</si>
  <si>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</si>
  <si>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</si>
  <si>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</si>
  <si>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</si>
  <si>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</si>
  <si>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</si>
  <si>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</si>
  <si>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</si>
  <si>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</si>
  <si>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</si>
  <si>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</si>
  <si>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</si>
  <si>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</si>
  <si>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</si>
  <si>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</si>
  <si>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</si>
  <si>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</si>
  <si>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</si>
  <si>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</si>
  <si>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</si>
  <si>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</si>
  <si>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</si>
  <si>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</si>
  <si>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</si>
  <si>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</si>
  <si>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</si>
  <si>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</si>
  <si>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</si>
  <si>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</si>
  <si>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</si>
  <si>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</si>
  <si>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</si>
  <si>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</si>
  <si>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</si>
  <si>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</si>
  <si>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</si>
  <si>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</si>
  <si>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</si>
  <si>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</si>
  <si>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</si>
  <si>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</si>
  <si>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</si>
  <si>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</si>
  <si>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</si>
  <si>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</si>
  <si>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</si>
  <si>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</si>
  <si>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</si>
  <si>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</si>
  <si>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</si>
  <si>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</si>
  <si>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</si>
  <si>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</si>
  <si>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</si>
  <si>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</si>
  <si>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</si>
  <si>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</si>
  <si>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</si>
  <si>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</si>
  <si>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</si>
  <si>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</si>
  <si>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</si>
  <si>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</si>
  <si>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</si>
  <si>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</si>
  <si>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</si>
  <si>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</si>
  <si>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</si>
  <si>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</si>
  <si>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</si>
  <si>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</si>
  <si>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</si>
  <si>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</si>
  <si>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</si>
  <si>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</si>
  <si>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</si>
  <si>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</si>
  <si>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</si>
  <si>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</si>
  <si>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</si>
  <si>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</si>
  <si>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</si>
  <si>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</si>
  <si>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</si>
  <si>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</si>
  <si>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</si>
  <si>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</si>
  <si>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</si>
  <si>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</si>
  <si>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</si>
  <si>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</si>
  <si>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</si>
  <si>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</si>
  <si>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</si>
  <si>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</si>
  <si>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</si>
  <si>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</si>
  <si>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</si>
  <si>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</si>
  <si>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</si>
  <si>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</si>
  <si>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</si>
  <si>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</si>
  <si>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</si>
  <si>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</si>
  <si>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</si>
  <si>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</si>
  <si>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</si>
  <si>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</si>
  <si>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</si>
  <si>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</si>
  <si>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</si>
  <si>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</si>
  <si>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</si>
  <si>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</si>
  <si>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</si>
  <si>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</si>
  <si>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</si>
  <si>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</si>
  <si>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</si>
  <si>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</si>
  <si>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</si>
  <si>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</si>
  <si>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</si>
  <si>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</si>
  <si>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</si>
  <si>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</si>
  <si>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</si>
  <si>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</si>
  <si>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</si>
  <si>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</si>
  <si>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</si>
  <si>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</si>
  <si>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</si>
  <si>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</si>
  <si>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</si>
  <si>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</si>
  <si>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</si>
  <si>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</si>
  <si>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</si>
  <si>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</si>
  <si>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</si>
  <si>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</si>
  <si>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</si>
  <si>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</si>
  <si>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</si>
  <si>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</si>
  <si>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</si>
  <si>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</si>
  <si>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</si>
  <si>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</si>
  <si>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</si>
  <si>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</si>
  <si>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</si>
  <si>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</si>
  <si>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</si>
  <si>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</si>
  <si>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</si>
  <si>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</si>
  <si>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</si>
  <si>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</si>
  <si>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</si>
  <si>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</si>
  <si>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</si>
  <si>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</si>
  <si>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</si>
  <si>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</si>
  <si>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</si>
  <si>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</si>
  <si>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</si>
  <si>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</si>
  <si>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</si>
  <si>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</si>
  <si>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</si>
  <si>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</si>
  <si>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</si>
  <si>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</si>
  <si>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</si>
  <si>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</si>
  <si>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</si>
  <si>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</si>
  <si>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</si>
  <si>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</si>
  <si>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</si>
  <si>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</si>
  <si>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</si>
  <si>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</si>
  <si>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</si>
  <si>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</si>
  <si>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</si>
  <si>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</si>
  <si>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</si>
  <si>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</si>
  <si>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</si>
  <si>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</si>
  <si>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</si>
  <si>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</si>
  <si>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</si>
  <si>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</si>
  <si>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</si>
  <si>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</si>
  <si>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</si>
  <si>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</si>
  <si>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</si>
  <si>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</si>
  <si>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</si>
  <si>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</si>
  <si>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</si>
  <si>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</si>
  <si>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</si>
  <si>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</si>
  <si>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</si>
  <si>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</si>
  <si>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</si>
  <si>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</si>
  <si>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</si>
  <si>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</si>
  <si>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</si>
  <si>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</si>
  <si>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</si>
  <si>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</si>
  <si>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</si>
  <si>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</si>
  <si>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</si>
  <si>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</si>
  <si>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</si>
  <si>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</si>
  <si>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</si>
  <si>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</si>
  <si>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</si>
  <si>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</si>
  <si>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</si>
  <si>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</si>
  <si>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</si>
  <si>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</si>
  <si>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</si>
  <si>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</si>
  <si>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</si>
  <si>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</si>
  <si>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</si>
  <si>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</si>
  <si>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</si>
  <si>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</si>
  <si>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</si>
  <si>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</si>
  <si>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</si>
  <si>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</si>
  <si>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</si>
  <si>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</si>
  <si>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</si>
  <si>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</si>
  <si>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</si>
  <si>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</si>
  <si>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</si>
  <si>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</si>
  <si>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</si>
  <si>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</si>
  <si>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</si>
  <si>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</si>
  <si>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</si>
  <si>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</si>
  <si>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</si>
  <si>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</si>
  <si>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</si>
  <si>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</si>
  <si>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</si>
  <si>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</si>
  <si>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</si>
  <si>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</si>
  <si>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</si>
  <si>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</si>
  <si>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</si>
  <si>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</si>
  <si>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</si>
  <si>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</si>
  <si>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</si>
  <si>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</si>
  <si>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</si>
  <si>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</si>
  <si>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</si>
  <si>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</si>
  <si>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</si>
  <si>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</si>
  <si>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</si>
  <si>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</si>
  <si>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</si>
  <si>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</si>
  <si>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</si>
  <si>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</si>
  <si>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</si>
  <si>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</si>
  <si>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</si>
  <si>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</si>
  <si>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</si>
  <si>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</si>
  <si>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</si>
  <si>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</si>
  <si>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</si>
  <si>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</si>
  <si>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</si>
  <si>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</si>
  <si>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</si>
  <si>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</si>
  <si>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</si>
  <si>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</si>
  <si>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</si>
  <si>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</si>
  <si>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</si>
  <si>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</si>
  <si>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</si>
  <si>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</si>
  <si>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</si>
  <si>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</si>
  <si>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</si>
  <si>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</si>
  <si>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</si>
  <si>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</si>
  <si>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</si>
  <si>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</si>
  <si>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</si>
  <si>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</si>
  <si>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</si>
  <si>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</si>
  <si>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</si>
  <si>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</si>
  <si>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</si>
  <si>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</si>
  <si>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</si>
  <si>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</si>
  <si>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</si>
  <si>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</si>
  <si>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</si>
  <si>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</si>
  <si>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</si>
  <si>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</si>
  <si>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</si>
  <si>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</si>
  <si>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</si>
  <si>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</si>
  <si>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</si>
  <si>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</si>
  <si>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</si>
  <si>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</si>
  <si>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</si>
  <si>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</si>
  <si>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</si>
  <si>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</si>
  <si>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</si>
  <si>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</si>
  <si>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</si>
  <si>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</si>
  <si>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</si>
  <si>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</si>
  <si>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</si>
  <si>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</si>
  <si>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</si>
  <si>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</si>
  <si>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</si>
  <si>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</si>
  <si>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</si>
  <si>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</si>
  <si>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</si>
  <si>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</si>
  <si>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</si>
  <si>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</si>
  <si>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</si>
  <si>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</si>
  <si>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</si>
  <si>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</si>
  <si>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</si>
  <si>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</si>
  <si>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</si>
  <si>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</si>
  <si>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</si>
  <si>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</si>
  <si>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</si>
  <si>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</si>
  <si>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</si>
  <si>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</si>
  <si>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</si>
  <si>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</si>
  <si>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</si>
  <si>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</si>
  <si>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</si>
  <si>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</si>
  <si>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</si>
  <si>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</si>
  <si>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</si>
  <si>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</si>
  <si>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</si>
  <si>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</si>
  <si>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</si>
  <si>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</si>
  <si>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</si>
  <si>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</si>
  <si>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</si>
  <si>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</si>
  <si>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</si>
  <si>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</si>
  <si>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</si>
  <si>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</si>
  <si>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</si>
  <si>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</si>
  <si>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</si>
  <si>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</si>
  <si>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</si>
  <si>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</si>
  <si>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</si>
  <si>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</si>
  <si>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</si>
  <si>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</si>
  <si>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</si>
  <si>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</si>
  <si>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</si>
  <si>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</si>
  <si>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</si>
  <si>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</si>
  <si>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</si>
  <si>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</si>
  <si>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</si>
  <si>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</si>
  <si>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</si>
  <si>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</si>
  <si>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</si>
  <si>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</si>
  <si>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</si>
  <si>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</si>
  <si>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</si>
  <si>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</si>
  <si>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</si>
  <si>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</si>
  <si>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</si>
  <si>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</si>
  <si>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</si>
  <si>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</si>
  <si>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</si>
  <si>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</si>
  <si>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</si>
  <si>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</si>
  <si>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</si>
  <si>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</si>
  <si>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</si>
  <si>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</si>
  <si>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</si>
  <si>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</si>
  <si>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</si>
  <si>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</si>
  <si>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</si>
  <si>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</si>
  <si>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</si>
  <si>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</si>
  <si>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</si>
  <si>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</si>
  <si>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</si>
  <si>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</si>
  <si>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</si>
  <si>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</si>
  <si>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</si>
  <si>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</si>
  <si>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</si>
  <si>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</si>
  <si>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</si>
  <si>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</si>
  <si>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</si>
  <si>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</si>
  <si>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</si>
  <si>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</si>
  <si>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</si>
  <si>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</si>
  <si>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</si>
  <si>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</si>
  <si>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</si>
  <si>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</si>
  <si>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</si>
  <si>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</si>
  <si>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</si>
  <si>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</si>
  <si>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</si>
  <si>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</si>
  <si>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</si>
  <si>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</si>
  <si>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</si>
  <si>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</si>
  <si>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</si>
  <si>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</si>
  <si>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</si>
  <si>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</si>
  <si>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</si>
  <si>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</si>
  <si>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</si>
  <si>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</si>
  <si>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</si>
  <si>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</si>
  <si>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</si>
  <si>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</si>
  <si>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</si>
  <si>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</si>
  <si>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</si>
  <si>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</si>
  <si>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</si>
  <si>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</si>
  <si>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</si>
  <si>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</si>
  <si>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</si>
  <si>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</si>
  <si>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</si>
  <si>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</si>
  <si>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</si>
  <si>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</si>
  <si>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</si>
  <si>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</si>
  <si>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</si>
  <si>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</si>
  <si>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</si>
  <si>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</si>
  <si>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</si>
  <si>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</si>
  <si>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</si>
  <si>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</si>
  <si>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</si>
  <si>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</si>
  <si>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</si>
  <si>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</si>
  <si>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</si>
  <si>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</si>
  <si>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</si>
  <si>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</si>
  <si>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</si>
  <si>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</si>
  <si>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</si>
  <si>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</si>
  <si>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</si>
  <si>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</si>
  <si>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</si>
  <si>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</si>
  <si>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</si>
  <si>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</si>
  <si>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</si>
  <si>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</si>
  <si>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</si>
  <si>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</si>
  <si>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</si>
  <si>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</si>
  <si>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</si>
  <si>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</si>
  <si>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</si>
  <si>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</si>
  <si>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</si>
  <si>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</si>
  <si>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</si>
  <si>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</si>
  <si>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</si>
  <si>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</si>
  <si>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</si>
  <si>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</si>
  <si>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</si>
  <si>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</si>
  <si>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</si>
  <si>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</si>
  <si>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</si>
  <si>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</si>
  <si>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</si>
  <si>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</si>
  <si>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</si>
  <si>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</si>
  <si>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</si>
  <si>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</si>
  <si>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</si>
  <si>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</si>
  <si>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</si>
  <si>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</si>
  <si>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</si>
  <si>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</si>
  <si>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</si>
  <si>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</si>
  <si>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</si>
  <si>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</si>
  <si>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</si>
  <si>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</si>
  <si>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</si>
  <si>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</si>
  <si>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</si>
  <si>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</si>
  <si>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</si>
  <si>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</si>
  <si>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</si>
  <si>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</si>
  <si>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</si>
  <si>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</si>
  <si>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</si>
  <si>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</si>
  <si>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</si>
  <si>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</si>
  <si>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</si>
  <si>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</si>
  <si>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</si>
  <si>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</si>
  <si>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</si>
  <si>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</si>
  <si>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</si>
  <si>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</si>
  <si>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</si>
  <si>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</si>
  <si>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</si>
  <si>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</si>
  <si>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</si>
  <si>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</si>
  <si>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</si>
  <si>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</si>
  <si>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</si>
  <si>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</si>
  <si>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</si>
  <si>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</si>
  <si>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</si>
  <si>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</si>
  <si>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</si>
  <si>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</si>
  <si>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</si>
  <si>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</si>
  <si>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</si>
  <si>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</si>
  <si>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</si>
  <si>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</si>
  <si>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</si>
  <si>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</si>
  <si>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</si>
  <si>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</si>
  <si>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</si>
  <si>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</si>
  <si>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</si>
  <si>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</si>
  <si>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</si>
  <si>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</si>
  <si>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</si>
  <si>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</si>
  <si>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</si>
  <si>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</si>
  <si>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</si>
  <si>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</si>
  <si>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</si>
  <si>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</si>
  <si>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</si>
  <si>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</si>
  <si>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</si>
  <si>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</si>
  <si>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</si>
  <si>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</si>
  <si>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</si>
  <si>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</si>
  <si>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</si>
  <si>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</si>
  <si>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</si>
  <si>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</si>
  <si>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</si>
  <si>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</si>
  <si>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</si>
  <si>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</si>
  <si>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</si>
  <si>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</si>
  <si>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</si>
  <si>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</si>
  <si>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</si>
  <si>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</si>
  <si>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</si>
  <si>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</si>
  <si>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</si>
  <si>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</si>
  <si>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</si>
  <si>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</si>
  <si>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</si>
  <si>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</si>
  <si>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</si>
  <si>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</si>
  <si>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</si>
  <si>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</si>
  <si>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</si>
  <si>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</si>
  <si>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</si>
  <si>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</si>
  <si>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</si>
  <si>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</si>
  <si>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</si>
  <si>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</si>
  <si>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</si>
  <si>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</si>
  <si>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</si>
  <si>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</si>
  <si>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</si>
  <si>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</si>
  <si>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</si>
  <si>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</si>
  <si>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</si>
  <si>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</si>
  <si>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</si>
  <si>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</si>
  <si>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</si>
  <si>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</si>
  <si>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</si>
  <si>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</si>
  <si>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</si>
  <si>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</si>
  <si>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</si>
  <si>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</si>
  <si>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</si>
  <si>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</si>
  <si>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</si>
  <si>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</si>
  <si>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</si>
  <si>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</si>
  <si>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</si>
  <si>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</si>
  <si>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</si>
  <si>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</si>
  <si>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</si>
  <si>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</si>
  <si>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</si>
  <si>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</si>
  <si>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</si>
  <si>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</si>
  <si>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</si>
  <si>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</si>
  <si>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</si>
  <si>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</si>
  <si>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</si>
  <si>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</si>
  <si>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</si>
  <si>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</si>
  <si>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</si>
  <si>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</si>
  <si>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</si>
  <si>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</si>
  <si>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</si>
  <si>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</si>
  <si>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</si>
  <si>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</si>
  <si>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</si>
  <si>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</si>
  <si>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</si>
  <si>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</si>
  <si>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</si>
  <si>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</si>
  <si>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</si>
  <si>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</si>
  <si>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</si>
  <si>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</si>
  <si>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</si>
  <si>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</si>
  <si>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</si>
  <si>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</si>
  <si>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</si>
  <si>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</si>
  <si>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</si>
  <si>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</si>
  <si>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</si>
  <si>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</si>
  <si>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</si>
  <si>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</si>
  <si>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</si>
  <si>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</si>
  <si>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</si>
  <si>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</si>
  <si>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</si>
  <si>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</si>
  <si>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</si>
  <si>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</si>
  <si>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</si>
  <si>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</si>
  <si>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</si>
  <si>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</si>
  <si>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</si>
  <si>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</si>
  <si>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</si>
  <si>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</si>
  <si>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</si>
  <si>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</si>
  <si>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</si>
  <si>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</si>
  <si>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</si>
  <si>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</si>
  <si>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</si>
  <si>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</si>
  <si>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</si>
  <si>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</si>
  <si>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</si>
  <si>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</si>
  <si>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</si>
  <si>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</si>
  <si>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</si>
  <si>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</si>
  <si>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</si>
  <si>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</si>
  <si>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</si>
  <si>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</si>
  <si>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</si>
  <si>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</si>
  <si>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</si>
  <si>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</si>
  <si>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</si>
  <si>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</si>
  <si>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</si>
  <si>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</si>
  <si>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</si>
  <si>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</si>
  <si>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</si>
  <si>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</si>
  <si>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</si>
  <si>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</si>
  <si>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</si>
  <si>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</si>
  <si>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</si>
  <si>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</si>
  <si>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</si>
  <si>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</si>
  <si>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</si>
  <si>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</si>
  <si>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</si>
  <si>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</si>
  <si>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</si>
  <si>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</si>
  <si>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</si>
  <si>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</si>
  <si>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</si>
  <si>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</si>
  <si>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</si>
  <si>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</si>
  <si>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</si>
  <si>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</si>
  <si>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</si>
  <si>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</si>
  <si>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</si>
  <si>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</si>
  <si>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</si>
  <si>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</si>
  <si>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</si>
  <si>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</si>
  <si>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</si>
  <si>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</si>
  <si>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</si>
  <si>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</si>
  <si>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</si>
  <si>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</si>
  <si>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</si>
  <si>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</si>
  <si>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</si>
  <si>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</si>
  <si>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</si>
  <si>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</si>
  <si>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</si>
  <si>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</si>
  <si>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</si>
  <si>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</si>
  <si>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</si>
  <si>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</si>
  <si>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</si>
  <si>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</si>
  <si>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</si>
  <si>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</si>
  <si>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</si>
  <si>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</si>
  <si>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</si>
  <si>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</si>
  <si>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</si>
  <si>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</si>
  <si>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</si>
  <si>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</si>
  <si>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</si>
  <si>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</si>
  <si>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</si>
  <si>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</si>
  <si>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</si>
  <si>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</si>
  <si>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</si>
  <si>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</si>
  <si>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</si>
  <si>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</si>
  <si>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</si>
  <si>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</si>
  <si>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</si>
  <si>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</si>
  <si>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</si>
  <si>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</si>
  <si>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</si>
  <si>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</si>
  <si>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</si>
  <si>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</si>
  <si>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</si>
  <si>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</si>
  <si>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</si>
  <si>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</si>
  <si>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</si>
  <si>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</si>
  <si>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</si>
  <si>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</si>
  <si>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</si>
  <si>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</si>
  <si>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</si>
  <si>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</si>
  <si>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</si>
  <si>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</si>
  <si>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</si>
  <si>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</si>
  <si>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</si>
  <si>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</si>
  <si>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</si>
  <si>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</si>
  <si>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</si>
  <si>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</si>
  <si>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</si>
  <si>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</si>
  <si>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</si>
  <si>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</si>
  <si>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</si>
  <si>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</si>
  <si>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</si>
  <si>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</si>
  <si>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</si>
  <si>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</si>
  <si>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</si>
  <si>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</si>
  <si>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</si>
  <si>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</si>
  <si>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</si>
  <si>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</si>
  <si>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</si>
  <si>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</si>
  <si>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</si>
  <si>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</si>
  <si>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</si>
  <si>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</si>
  <si>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</si>
  <si>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</si>
  <si>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</si>
  <si>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</si>
  <si>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</si>
  <si>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</si>
  <si>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</si>
  <si>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</si>
  <si>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</si>
  <si>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</si>
  <si>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</si>
  <si>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</si>
  <si>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</si>
  <si>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</si>
  <si>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</si>
  <si>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</si>
  <si>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</si>
  <si>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</si>
  <si>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</si>
  <si>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</si>
  <si>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</si>
  <si>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</si>
  <si>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</si>
  <si>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</si>
  <si>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</si>
  <si>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</si>
  <si>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</si>
  <si>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</si>
  <si>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</si>
  <si>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</si>
  <si>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</si>
  <si>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</si>
  <si>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</si>
  <si>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</si>
  <si>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</si>
  <si>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</si>
  <si>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</si>
  <si>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</si>
  <si>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</si>
  <si>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</si>
  <si>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</si>
  <si>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</si>
  <si>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</si>
  <si>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</si>
  <si>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</si>
  <si>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</si>
  <si>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</si>
  <si>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</si>
  <si>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</si>
  <si>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</si>
  <si>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</si>
  <si>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</si>
  <si>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</si>
  <si>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</si>
  <si>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</si>
  <si>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</si>
  <si>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</si>
  <si>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</si>
  <si>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</si>
  <si>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</si>
  <si>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</si>
  <si>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</si>
  <si>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</si>
  <si>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</si>
  <si>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</si>
  <si>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</si>
  <si>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</si>
  <si>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</si>
  <si>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</si>
  <si>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</si>
  <si>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</si>
  <si>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</si>
  <si>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</si>
  <si>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</si>
  <si>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</si>
  <si>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</si>
  <si>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</si>
  <si>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</si>
  <si>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</si>
  <si>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</si>
  <si>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</si>
  <si>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</si>
  <si>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</si>
  <si>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</si>
  <si>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</si>
  <si>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</si>
  <si>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</si>
  <si>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</si>
  <si>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</si>
  <si>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</si>
  <si>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</si>
  <si>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</si>
  <si>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</si>
  <si>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</si>
  <si>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</si>
  <si>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</si>
  <si>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</si>
  <si>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</si>
  <si>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</si>
  <si>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</si>
  <si>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</si>
  <si>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</si>
  <si>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</si>
  <si>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</si>
  <si>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</si>
  <si>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</si>
  <si>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</si>
  <si>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</si>
  <si>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</si>
  <si>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</si>
  <si>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</si>
  <si>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</si>
  <si>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</si>
  <si>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</si>
  <si>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</si>
  <si>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</si>
  <si>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</si>
  <si>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</si>
  <si>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</si>
  <si>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</si>
  <si>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</si>
  <si>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</si>
  <si>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</si>
  <si>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</si>
  <si>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</si>
  <si>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</si>
  <si>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</si>
  <si>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</si>
  <si>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</si>
  <si>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</si>
  <si>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</si>
  <si>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</si>
  <si>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</si>
  <si>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</si>
  <si>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</si>
  <si>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</si>
  <si>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</si>
  <si>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</si>
  <si>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</si>
  <si>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</si>
  <si>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</si>
  <si>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</si>
  <si>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</si>
  <si>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</si>
  <si>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</si>
  <si>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</si>
  <si>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</si>
  <si>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</si>
  <si>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</si>
  <si>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</si>
  <si>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</si>
  <si>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</si>
  <si>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</si>
  <si>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</si>
  <si>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</si>
  <si>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</si>
  <si>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</si>
  <si>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</si>
  <si>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</si>
  <si>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</si>
  <si>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</si>
  <si>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</si>
  <si>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</si>
  <si>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</si>
  <si>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</si>
  <si>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</si>
  <si>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</si>
  <si>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</si>
  <si>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</si>
  <si>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</si>
  <si>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</si>
  <si>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</si>
  <si>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</si>
  <si>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</si>
  <si>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</si>
  <si>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</si>
  <si>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</si>
  <si>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</si>
  <si>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</si>
  <si>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</si>
  <si>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</si>
  <si>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</si>
  <si>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</si>
  <si>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</si>
  <si>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</si>
  <si>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</si>
  <si>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</si>
  <si>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</si>
  <si>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</si>
  <si>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</si>
  <si>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</si>
  <si>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</si>
  <si>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</si>
  <si>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</si>
  <si>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</si>
  <si>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</si>
  <si>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</si>
  <si>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</si>
  <si>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</si>
  <si>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</si>
  <si>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</si>
  <si>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</si>
  <si>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</si>
  <si>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</si>
  <si>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</si>
  <si>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</si>
  <si>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</si>
  <si>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</si>
  <si>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</si>
  <si>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</si>
  <si>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</si>
  <si>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</si>
  <si>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</si>
  <si>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</si>
  <si>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</si>
  <si>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</si>
  <si>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</si>
  <si>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</si>
  <si>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</si>
  <si>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</si>
  <si>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</si>
  <si>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</si>
  <si>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</si>
  <si>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</si>
  <si>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</si>
  <si>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</si>
  <si>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</si>
  <si>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</si>
  <si>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</si>
  <si>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</si>
  <si>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</si>
  <si>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</si>
  <si>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</si>
  <si>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</si>
  <si>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</si>
  <si>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</si>
  <si>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</si>
  <si>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</si>
  <si>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</si>
  <si>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</si>
  <si>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</si>
  <si>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</si>
  <si>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</si>
  <si>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</si>
  <si>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</si>
  <si>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</si>
  <si>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</si>
  <si>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</si>
  <si>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</si>
  <si>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</si>
  <si>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</si>
  <si>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</si>
  <si>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</si>
  <si>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</si>
  <si>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</si>
  <si>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</si>
  <si>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</si>
  <si>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</si>
  <si>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</si>
  <si>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</si>
  <si>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</si>
  <si>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</si>
  <si>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</si>
  <si>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</si>
  <si>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</si>
  <si>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</si>
  <si>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</si>
  <si>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</si>
  <si>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</si>
  <si>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</si>
  <si>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</si>
  <si>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</si>
  <si>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</si>
  <si>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</si>
  <si>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</si>
  <si>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</si>
  <si>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</si>
  <si>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</si>
  <si>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</si>
  <si>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</si>
  <si>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</si>
  <si>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</si>
  <si>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</si>
  <si>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</si>
  <si>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</si>
  <si>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</si>
  <si>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</si>
  <si>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</si>
  <si>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</si>
  <si>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</si>
  <si>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</si>
  <si>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</si>
  <si>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</si>
  <si>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</si>
  <si>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</si>
  <si>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</si>
  <si>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</si>
  <si>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</si>
  <si>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</si>
  <si>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</si>
  <si>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</si>
  <si>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</si>
  <si>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</si>
  <si>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</si>
  <si>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</si>
  <si>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</si>
  <si>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</si>
  <si>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</si>
  <si>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</si>
  <si>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</si>
  <si>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</si>
  <si>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</si>
  <si>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</si>
  <si>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</si>
  <si>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</si>
  <si>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</si>
  <si>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</si>
  <si>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</si>
  <si>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</si>
  <si>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</si>
  <si>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</si>
  <si>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</si>
  <si>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</si>
  <si>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</si>
  <si>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</si>
  <si>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</si>
  <si>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</si>
  <si>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</si>
  <si>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</si>
  <si>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</si>
  <si>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</si>
  <si>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</si>
  <si>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</si>
  <si>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</si>
  <si>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</si>
  <si>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</si>
  <si>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</si>
  <si>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</si>
  <si>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</si>
  <si>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</si>
  <si>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</si>
  <si>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</si>
  <si>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</si>
  <si>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</si>
  <si>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</si>
  <si>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</si>
  <si>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</si>
  <si>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</si>
  <si>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</si>
  <si>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</si>
  <si>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</si>
  <si>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</si>
  <si>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</si>
  <si>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</si>
  <si>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</si>
  <si>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</si>
  <si>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</si>
  <si>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</si>
  <si>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</si>
  <si>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</si>
  <si>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</si>
  <si>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</si>
  <si>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</si>
  <si>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</si>
  <si>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</si>
  <si>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</si>
  <si>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</si>
  <si>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</si>
  <si>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</si>
  <si>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</si>
  <si>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</si>
  <si>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</si>
  <si>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</si>
  <si>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</si>
  <si>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</si>
  <si>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</si>
  <si>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</si>
  <si>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</si>
  <si>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</si>
  <si>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</si>
  <si>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</si>
  <si>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</si>
  <si>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</si>
  <si>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</si>
  <si>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</si>
  <si>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</si>
  <si>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</si>
  <si>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</si>
  <si>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</si>
  <si>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</si>
  <si>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</si>
  <si>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</si>
  <si>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</si>
  <si>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</si>
  <si>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</si>
  <si>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</si>
  <si>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</si>
  <si>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</si>
  <si>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</si>
  <si>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</si>
  <si>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</si>
  <si>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</si>
  <si>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</si>
  <si>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</si>
  <si>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</si>
  <si>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</si>
  <si>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</si>
  <si>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</si>
  <si>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</si>
  <si>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</si>
  <si>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</si>
  <si>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</si>
  <si>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</si>
  <si>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</si>
  <si>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</si>
  <si>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</si>
  <si>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</si>
  <si>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</si>
  <si>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</si>
  <si>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</si>
  <si>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</si>
  <si>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</si>
  <si>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</si>
  <si>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</si>
  <si>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</si>
  <si>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</si>
  <si>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</si>
  <si>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</si>
  <si>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</si>
  <si>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</si>
  <si>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</si>
  <si>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</si>
  <si>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</si>
  <si>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</si>
  <si>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</si>
  <si>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</si>
  <si>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</si>
  <si>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</si>
  <si>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</si>
  <si>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</si>
  <si>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</si>
  <si>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</si>
  <si>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</si>
  <si>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</si>
  <si>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</si>
  <si>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</si>
  <si>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</si>
  <si>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</si>
  <si>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</si>
  <si>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</si>
  <si>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</si>
  <si>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</si>
  <si>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</si>
  <si>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</si>
  <si>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</si>
  <si>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</si>
  <si>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</si>
  <si>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</si>
  <si>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</si>
  <si>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</si>
  <si>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</si>
  <si>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</si>
  <si>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</si>
  <si>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</si>
  <si>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</si>
  <si>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</si>
  <si>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</si>
  <si>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</si>
  <si>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</si>
  <si>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</si>
  <si>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</si>
  <si>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</si>
  <si>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</si>
  <si>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</si>
  <si>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</si>
  <si>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</si>
  <si>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</si>
  <si>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</si>
  <si>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</si>
  <si>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</si>
  <si>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</si>
  <si>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</si>
  <si>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</si>
  <si>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</si>
  <si>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</si>
  <si>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</si>
  <si>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</si>
  <si>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</si>
  <si>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</si>
  <si>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</si>
  <si>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</si>
  <si>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</si>
  <si>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</si>
  <si>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</si>
  <si>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</si>
  <si>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</si>
  <si>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</si>
  <si>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</si>
  <si>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</si>
  <si>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</si>
  <si>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</si>
  <si>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</si>
  <si>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</si>
  <si>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</si>
  <si>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</si>
  <si>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</si>
  <si>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</si>
  <si>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</si>
  <si>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</si>
  <si>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</si>
  <si>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</si>
  <si>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</si>
  <si>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</si>
  <si>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</si>
  <si>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</si>
  <si>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</si>
  <si>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</si>
  <si>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</si>
  <si>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</si>
  <si>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</si>
  <si>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</si>
  <si>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</si>
  <si>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</si>
  <si>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</si>
  <si>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</si>
  <si>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</si>
  <si>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</si>
  <si>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</si>
  <si>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</si>
  <si>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</si>
  <si>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</si>
  <si>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</si>
  <si>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</si>
  <si>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</si>
  <si>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</si>
  <si>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</si>
  <si>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</si>
  <si>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</si>
  <si>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</si>
  <si>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</si>
  <si>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</si>
  <si>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</si>
  <si>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</si>
  <si>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</si>
  <si>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</si>
  <si>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</si>
  <si>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</si>
  <si>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</si>
  <si>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</si>
  <si>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</si>
  <si>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</si>
  <si>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</si>
  <si>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</si>
  <si>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</si>
  <si>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</si>
  <si>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</si>
  <si>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</si>
  <si>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</si>
  <si>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</si>
  <si>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</si>
  <si>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</si>
  <si>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</si>
  <si>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</si>
  <si>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</si>
  <si>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</si>
  <si>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</si>
  <si>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</si>
  <si>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</si>
  <si>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</si>
  <si>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</si>
  <si>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</si>
  <si>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</si>
  <si>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</si>
  <si>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</si>
  <si>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</si>
  <si>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</si>
  <si>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</si>
  <si>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</si>
  <si>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</si>
  <si>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</si>
  <si>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</si>
  <si>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</si>
  <si>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</si>
  <si>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</si>
  <si>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</si>
  <si>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</si>
  <si>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</si>
  <si>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</si>
  <si>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</si>
  <si>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</si>
  <si>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</si>
  <si>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</si>
  <si>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</si>
  <si>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</si>
  <si>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</si>
  <si>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</si>
  <si>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</si>
  <si>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</si>
  <si>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</si>
  <si>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</si>
  <si>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</si>
  <si>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</si>
  <si>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</si>
  <si>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</si>
  <si>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</si>
  <si>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</si>
  <si>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</si>
  <si>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</si>
  <si>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</si>
  <si>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</si>
  <si>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</si>
  <si>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</si>
  <si>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</si>
  <si>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</si>
  <si>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</si>
  <si>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</si>
  <si>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</si>
  <si>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</si>
  <si>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</si>
  <si>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</si>
  <si>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</si>
  <si>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</si>
  <si>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</si>
  <si>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</si>
  <si>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</si>
  <si>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</si>
  <si>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</si>
  <si>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</si>
  <si>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</si>
  <si>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</si>
  <si>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</si>
  <si>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</si>
  <si>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</si>
  <si>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</si>
  <si>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</si>
  <si>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</si>
  <si>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</si>
  <si>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</si>
  <si>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</si>
  <si>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</si>
  <si>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</si>
  <si>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</si>
  <si>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</si>
  <si>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</si>
  <si>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</si>
  <si>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</si>
  <si>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</si>
  <si>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</si>
  <si>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</si>
  <si>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</si>
  <si>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</si>
  <si>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</si>
  <si>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</si>
  <si>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</si>
  <si>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</si>
  <si>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</si>
  <si>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</si>
  <si>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</si>
  <si>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</si>
  <si>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</si>
  <si>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</si>
  <si>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</si>
  <si>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</si>
  <si>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</si>
  <si>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</si>
  <si>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</si>
  <si>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</si>
  <si>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</si>
  <si>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</si>
  <si>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</si>
  <si>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</si>
  <si>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</si>
  <si>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</si>
  <si>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</si>
  <si>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</si>
  <si>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</si>
  <si>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</si>
  <si>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</si>
  <si>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</si>
  <si>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</si>
  <si>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</si>
  <si>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</si>
  <si>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</si>
  <si>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</si>
  <si>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</si>
  <si>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</si>
  <si>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</si>
  <si>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</si>
  <si>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</si>
  <si>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</si>
  <si>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</si>
  <si>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</si>
  <si>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</si>
  <si>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</si>
  <si>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</si>
  <si>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</si>
  <si>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</si>
  <si>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</si>
  <si>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</si>
  <si>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</si>
  <si>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</si>
  <si>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</si>
  <si>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</si>
  <si>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</si>
  <si>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</si>
  <si>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</si>
  <si>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</si>
  <si>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</si>
  <si>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</si>
  <si>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</si>
  <si>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</si>
  <si>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</si>
  <si>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</si>
  <si>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</si>
  <si>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</si>
  <si>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</si>
  <si>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</si>
  <si>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</si>
  <si>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</si>
  <si>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</si>
  <si>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</si>
  <si>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</si>
  <si>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</si>
  <si>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</si>
  <si>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</si>
  <si>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</si>
  <si>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</si>
  <si>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</si>
  <si>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</si>
  <si>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</si>
  <si>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</si>
  <si>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</si>
  <si>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</si>
  <si>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</si>
  <si>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</si>
  <si>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</si>
  <si>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</si>
  <si>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</si>
  <si>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</si>
  <si>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</si>
  <si>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</si>
  <si>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</si>
  <si>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</si>
  <si>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</si>
  <si>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</si>
  <si>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</si>
  <si>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</si>
  <si>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</si>
  <si>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</si>
  <si>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</si>
  <si>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</si>
  <si>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</si>
  <si>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</si>
  <si>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</si>
  <si>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</si>
  <si>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</si>
  <si>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</si>
  <si>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</si>
  <si>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</si>
  <si>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</si>
  <si>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</si>
  <si>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</si>
  <si>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</si>
  <si>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</si>
  <si>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</si>
  <si>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</si>
  <si>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</si>
  <si>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</si>
  <si>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</si>
  <si>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</si>
  <si>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</si>
  <si>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</si>
  <si>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</si>
  <si>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</si>
  <si>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</si>
  <si>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</si>
  <si>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</si>
  <si>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</si>
  <si>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</si>
  <si>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</si>
  <si>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</si>
  <si>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</si>
  <si>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</si>
  <si>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</si>
  <si>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</si>
  <si>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</si>
  <si>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</si>
  <si>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</si>
  <si>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</si>
  <si>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</si>
  <si>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</si>
  <si>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</si>
  <si>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</si>
  <si>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</si>
  <si>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</si>
  <si>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</si>
  <si>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</si>
  <si>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</si>
  <si>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</si>
  <si>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</si>
  <si>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</si>
  <si>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</si>
  <si>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</si>
  <si>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</si>
  <si>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</si>
  <si>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</si>
  <si>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</si>
  <si>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</si>
  <si>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</si>
  <si>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</si>
  <si>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</si>
  <si>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</si>
  <si>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</si>
  <si>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</si>
  <si>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</si>
  <si>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</si>
  <si>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</si>
  <si>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</si>
  <si>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</si>
  <si>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</si>
  <si>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</si>
  <si>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</si>
  <si>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</si>
  <si>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</si>
  <si>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</si>
  <si>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</si>
  <si>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</si>
  <si>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</si>
  <si>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</si>
  <si>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</si>
  <si>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</si>
  <si>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</si>
  <si>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</si>
  <si>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</si>
  <si>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</si>
  <si>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</si>
  <si>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</si>
  <si>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</si>
  <si>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</si>
  <si>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</si>
  <si>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</si>
  <si>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</si>
  <si>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</si>
  <si>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</si>
  <si>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</si>
  <si>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</si>
  <si>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</si>
  <si>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</si>
  <si>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</si>
  <si>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</si>
  <si>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</si>
  <si>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</si>
  <si>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</si>
  <si>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</si>
  <si>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</si>
  <si>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</si>
  <si>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</si>
  <si>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</si>
  <si>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</si>
  <si>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</si>
  <si>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</si>
  <si>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</si>
  <si>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</si>
  <si>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</si>
  <si>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</si>
  <si>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</si>
  <si>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</si>
  <si>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</si>
  <si>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</si>
  <si>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</si>
  <si>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</si>
  <si>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</si>
  <si>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</si>
  <si>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</si>
  <si>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</si>
  <si>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</si>
  <si>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</si>
  <si>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</si>
  <si>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</si>
  <si>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</si>
  <si>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</si>
  <si>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</si>
  <si>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</si>
  <si>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</si>
  <si>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</si>
  <si>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</si>
  <si>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</si>
  <si>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</si>
  <si>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</si>
  <si>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</si>
  <si>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</si>
  <si>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</si>
  <si>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</si>
  <si>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</si>
  <si>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</si>
  <si>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</si>
  <si>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</si>
  <si>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</si>
  <si>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</si>
  <si>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</si>
  <si>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</si>
  <si>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</si>
  <si>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</si>
  <si>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</si>
  <si>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</si>
  <si>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</si>
  <si>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</si>
  <si>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</si>
  <si>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</si>
  <si>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</si>
  <si>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</si>
  <si>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</si>
  <si>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</si>
  <si>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</si>
  <si>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</si>
  <si>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</si>
  <si>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</si>
  <si>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</si>
  <si>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</si>
  <si>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</si>
  <si>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</si>
  <si>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</si>
  <si>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</si>
  <si>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</si>
  <si>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</si>
  <si>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</si>
  <si>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</si>
  <si>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</si>
  <si>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</si>
  <si>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</si>
  <si>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</si>
  <si>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</si>
  <si>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</si>
  <si>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</si>
  <si>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</si>
  <si>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</si>
  <si>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</si>
  <si>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</si>
  <si>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</si>
  <si>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</si>
  <si>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</si>
  <si>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</si>
  <si>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</si>
  <si>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</si>
  <si>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</si>
  <si>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</si>
  <si>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</si>
  <si>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</si>
  <si>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</si>
  <si>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</si>
  <si>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</si>
  <si>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</si>
  <si>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</si>
  <si>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</si>
  <si>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</si>
  <si>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</si>
  <si>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</si>
  <si>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</si>
  <si>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</si>
  <si>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</si>
  <si>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</si>
  <si>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</si>
  <si>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</si>
  <si>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</si>
  <si>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</si>
  <si>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</si>
  <si>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</si>
  <si>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</si>
  <si>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</si>
  <si>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</si>
  <si>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</si>
  <si>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</si>
  <si>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</si>
  <si>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</si>
  <si>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</si>
  <si>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</si>
  <si>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</si>
  <si>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</si>
  <si>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</si>
  <si>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</si>
  <si>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</si>
  <si>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</si>
  <si>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</si>
  <si>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</si>
  <si>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</si>
  <si>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</si>
  <si>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</si>
  <si>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</si>
  <si>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</si>
  <si>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</si>
  <si>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</si>
  <si>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</si>
  <si>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</si>
  <si>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</si>
  <si>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</si>
  <si>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</si>
  <si>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</si>
  <si>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</si>
  <si>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</si>
  <si>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</si>
  <si>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</si>
  <si>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</si>
  <si>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</si>
  <si>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</si>
  <si>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</si>
  <si>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</si>
  <si>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</si>
  <si>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</si>
  <si>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</si>
  <si>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</si>
  <si>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</si>
  <si>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</si>
  <si>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</si>
  <si>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</si>
  <si>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</si>
  <si>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</si>
  <si>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</si>
  <si>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</si>
  <si>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</si>
  <si>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</si>
  <si>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</si>
  <si>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</si>
  <si>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</si>
  <si>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</si>
  <si>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</si>
  <si>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</si>
  <si>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</si>
  <si>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</si>
  <si>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</si>
  <si>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</si>
  <si>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</si>
  <si>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</si>
  <si>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</si>
  <si>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</si>
  <si>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</si>
  <si>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</si>
  <si>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</si>
  <si>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</si>
  <si>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</si>
  <si>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</si>
  <si>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</si>
  <si>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</si>
  <si>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</si>
  <si>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</si>
  <si>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</si>
  <si>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</si>
  <si>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</si>
  <si>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</si>
  <si>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</si>
  <si>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</si>
  <si>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</si>
  <si>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</si>
  <si>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</si>
  <si>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</si>
  <si>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</si>
  <si>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</si>
  <si>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</si>
  <si>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</si>
  <si>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</si>
  <si>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</si>
  <si>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</si>
  <si>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</si>
  <si>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</si>
  <si>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</si>
  <si>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</si>
  <si>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</si>
  <si>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</si>
  <si>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</si>
  <si>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</si>
  <si>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</si>
  <si>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</si>
  <si>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</si>
  <si>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</si>
  <si>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</si>
  <si>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</si>
  <si>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</si>
  <si>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</si>
  <si>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</si>
  <si>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</si>
  <si>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</si>
  <si>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</si>
  <si>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</si>
  <si>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</si>
  <si>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</si>
  <si>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</si>
  <si>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</si>
  <si>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</si>
  <si>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</si>
  <si>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</si>
  <si>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</si>
  <si>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</si>
  <si>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</si>
  <si>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</si>
  <si>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</si>
  <si>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</si>
  <si>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</si>
  <si>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</si>
  <si>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</si>
  <si>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</si>
  <si>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</si>
  <si>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</si>
  <si>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</si>
  <si>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</si>
  <si>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</si>
  <si>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</si>
  <si>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</si>
  <si>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</si>
  <si>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</si>
  <si>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</si>
  <si>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</si>
  <si>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</si>
  <si>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</si>
  <si>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</si>
  <si>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</si>
  <si>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</si>
  <si>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</si>
  <si>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</si>
  <si>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</si>
  <si>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</si>
  <si>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</si>
  <si>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</si>
  <si>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</si>
  <si>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</si>
  <si>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</si>
  <si>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</si>
  <si>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</si>
  <si>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</si>
  <si>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</si>
  <si>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</si>
  <si>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</si>
  <si>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</si>
  <si>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</si>
  <si>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</si>
  <si>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</si>
  <si>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</si>
  <si>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</si>
  <si>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</si>
  <si>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</si>
  <si>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</si>
  <si>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</si>
  <si>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</si>
  <si>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</si>
  <si>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</si>
  <si>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</si>
  <si>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</si>
  <si>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</si>
  <si>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</si>
  <si>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</si>
  <si>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</si>
  <si>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</si>
  <si>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</si>
  <si>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</si>
  <si>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</si>
  <si>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</si>
  <si>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</si>
  <si>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</si>
  <si>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</si>
  <si>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</si>
  <si>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</si>
  <si>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</si>
  <si>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</si>
  <si>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</si>
  <si>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</si>
  <si>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</si>
  <si>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</si>
  <si>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</si>
  <si>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</si>
  <si>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</si>
  <si>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</si>
  <si>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</si>
  <si>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</si>
  <si>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</si>
  <si>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</si>
  <si>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</si>
  <si>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</si>
  <si>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</si>
  <si>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</si>
  <si>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</si>
  <si>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</si>
  <si>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</si>
  <si>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</si>
  <si>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</si>
  <si>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</si>
  <si>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</si>
  <si>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</si>
  <si>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</si>
  <si>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</si>
  <si>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</si>
  <si>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</si>
  <si>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</si>
  <si>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</si>
  <si>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</si>
  <si>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</si>
  <si>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</si>
  <si>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</si>
  <si>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</si>
  <si>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</si>
  <si>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</si>
  <si>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</si>
  <si>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</si>
  <si>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</si>
  <si>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</si>
  <si>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</si>
  <si>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</si>
  <si>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</si>
  <si>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</si>
  <si>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</si>
  <si>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</si>
  <si>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</si>
  <si>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</si>
  <si>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</si>
  <si>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</si>
  <si>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</si>
  <si>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</si>
  <si>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</si>
  <si>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</si>
  <si>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</si>
  <si>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</si>
  <si>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</si>
  <si>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</si>
  <si>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</si>
  <si>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</si>
  <si>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</si>
  <si>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</si>
  <si>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</si>
  <si>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</si>
  <si>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</si>
  <si>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</si>
  <si>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</si>
  <si>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</si>
  <si>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</si>
  <si>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</si>
  <si>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</si>
  <si>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</si>
  <si>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</si>
  <si>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</si>
  <si>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</si>
  <si>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</si>
  <si>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</si>
  <si>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</si>
  <si>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</si>
  <si>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</si>
  <si>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</si>
  <si>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</si>
  <si>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</si>
  <si>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</si>
  <si>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</si>
  <si>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</si>
  <si>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</si>
  <si>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</si>
  <si>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</si>
  <si>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</si>
  <si>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</si>
  <si>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</si>
  <si>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</si>
  <si>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</si>
  <si>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</si>
  <si>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</si>
  <si>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</si>
  <si>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</si>
  <si>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</si>
  <si>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</si>
  <si>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</si>
  <si>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</si>
  <si>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</si>
  <si>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</si>
  <si>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</si>
  <si>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</si>
  <si>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</si>
  <si>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</si>
  <si>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</si>
  <si>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</si>
  <si>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</si>
  <si>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</si>
  <si>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</si>
  <si>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</si>
  <si>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</si>
  <si>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</si>
  <si>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</si>
  <si>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</si>
  <si>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</si>
  <si>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</si>
  <si>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</si>
  <si>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</si>
  <si>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</si>
  <si>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</si>
  <si>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</si>
  <si>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</si>
  <si>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</si>
  <si>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</si>
  <si>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</si>
  <si>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</si>
  <si>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</si>
  <si>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</si>
  <si>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</si>
  <si>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</si>
  <si>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</si>
  <si>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</si>
  <si>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</si>
  <si>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</si>
  <si>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</si>
  <si>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</si>
  <si>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</si>
  <si>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</si>
  <si>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</si>
  <si>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</si>
  <si>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</si>
  <si>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</si>
  <si>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</si>
  <si>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</si>
  <si>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</si>
  <si>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</si>
  <si>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</si>
  <si>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</si>
  <si>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</si>
  <si>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</si>
  <si>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</si>
  <si>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</si>
  <si>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</si>
  <si>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</si>
  <si>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</si>
  <si>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</si>
  <si>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</si>
  <si>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</si>
  <si>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</si>
  <si>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</si>
  <si>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</si>
  <si>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</si>
  <si>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</si>
  <si>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</si>
  <si>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</si>
  <si>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</si>
  <si>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</si>
  <si>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</si>
  <si>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</si>
  <si>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</si>
  <si>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</si>
  <si>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</si>
  <si>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</si>
  <si>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</si>
  <si>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</si>
  <si>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</si>
  <si>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</si>
  <si>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</si>
  <si>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</si>
  <si>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</si>
  <si>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</si>
  <si>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</si>
  <si>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</si>
  <si>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</si>
  <si>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</si>
  <si>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</si>
  <si>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</si>
  <si>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</si>
  <si>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</si>
  <si>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</si>
  <si>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</si>
  <si>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</si>
  <si>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</si>
  <si>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</si>
  <si>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</si>
  <si>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</si>
  <si>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</si>
  <si>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</si>
  <si>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</si>
  <si>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</si>
  <si>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</si>
  <si>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</si>
  <si>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</si>
  <si>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</si>
  <si>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</si>
  <si>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</si>
  <si>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</si>
  <si>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</si>
  <si>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</si>
  <si>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</si>
  <si>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</si>
  <si>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</si>
  <si>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</si>
  <si>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</si>
  <si>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</si>
  <si>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</si>
  <si>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</si>
  <si>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</si>
  <si>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</si>
  <si>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</si>
  <si>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</si>
  <si>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</si>
  <si>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</si>
  <si>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</si>
  <si>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</si>
  <si>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</si>
  <si>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</si>
  <si>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</si>
  <si>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</si>
  <si>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</si>
  <si>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</si>
  <si>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</si>
  <si>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</si>
  <si>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</si>
  <si>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</si>
  <si>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</si>
  <si>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</si>
  <si>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</si>
  <si>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</si>
  <si>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</si>
  <si>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</si>
  <si>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</si>
  <si>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</si>
  <si>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</si>
  <si>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</si>
  <si>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</si>
  <si>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</si>
  <si>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</si>
  <si>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</si>
  <si>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</si>
  <si>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</si>
  <si>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</si>
  <si>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</si>
  <si>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</si>
  <si>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</si>
  <si>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</si>
  <si>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</si>
  <si>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</si>
  <si>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</si>
  <si>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</si>
  <si>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</si>
  <si>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</si>
  <si>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</si>
  <si>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</si>
  <si>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</si>
  <si>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</si>
  <si>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</si>
  <si>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</si>
  <si>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</si>
  <si>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</si>
  <si>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</si>
  <si>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</si>
  <si>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</si>
  <si>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</si>
  <si>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</si>
  <si>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</si>
  <si>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</si>
  <si>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</si>
  <si>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</si>
  <si>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</si>
  <si>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</si>
  <si>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</si>
  <si>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</si>
  <si>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</si>
  <si>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</si>
  <si>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</si>
  <si>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</si>
  <si>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</si>
  <si>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</si>
  <si>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</si>
  <si>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</si>
  <si>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</si>
  <si>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</si>
  <si>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</si>
  <si>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</si>
  <si>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</si>
  <si>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</si>
  <si>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</si>
  <si>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</si>
  <si>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</si>
  <si>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</si>
  <si>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</si>
  <si>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</si>
  <si>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</si>
  <si>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</si>
  <si>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</si>
  <si>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</si>
  <si>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</si>
  <si>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</si>
  <si>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</si>
  <si>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</si>
  <si>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</si>
  <si>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</si>
  <si>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</si>
  <si>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</si>
  <si>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</si>
  <si>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</si>
  <si>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</si>
  <si>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</si>
  <si>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</si>
  <si>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</si>
  <si>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</si>
  <si>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</si>
  <si>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</si>
  <si>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</si>
  <si>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</si>
  <si>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</si>
  <si>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</si>
  <si>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</si>
  <si>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</si>
  <si>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</si>
  <si>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</si>
  <si>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</si>
  <si>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</si>
  <si>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</si>
  <si>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</si>
  <si>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</si>
  <si>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</si>
  <si>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</si>
  <si>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</si>
  <si>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</si>
  <si>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</si>
  <si>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</si>
  <si>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</si>
  <si>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</si>
  <si>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</si>
  <si>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</si>
  <si>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</si>
  <si>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</si>
  <si>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</si>
  <si>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</si>
  <si>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</si>
  <si>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</si>
  <si>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</si>
  <si>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</si>
  <si>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</si>
  <si>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</si>
  <si>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</si>
  <si>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</si>
  <si>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</si>
  <si>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</si>
  <si>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</si>
  <si>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</si>
  <si>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</si>
  <si>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</si>
  <si>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</si>
  <si>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</si>
  <si>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</si>
  <si>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</si>
  <si>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</si>
  <si>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</si>
  <si>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</si>
  <si>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</si>
  <si>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</si>
  <si>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</si>
  <si>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</si>
  <si>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</si>
  <si>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</si>
  <si>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</si>
  <si>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</si>
  <si>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</si>
  <si>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</si>
  <si>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</si>
  <si>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</si>
  <si>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</si>
  <si>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</si>
  <si>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</si>
  <si>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</si>
  <si>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</si>
  <si>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</si>
  <si>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</si>
  <si>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</si>
  <si>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</si>
  <si>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</si>
  <si>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</si>
  <si>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</si>
  <si>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</si>
  <si>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</si>
  <si>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</si>
  <si>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</si>
  <si>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</si>
  <si>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</si>
  <si>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</si>
  <si>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</si>
  <si>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</si>
  <si>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</si>
  <si>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</si>
  <si>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</si>
  <si>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</si>
  <si>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</si>
  <si>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</si>
  <si>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</si>
  <si>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</si>
  <si>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</si>
  <si>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</si>
  <si>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</si>
  <si>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</si>
  <si>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</si>
  <si>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</si>
  <si>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</si>
  <si>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</si>
  <si>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</si>
  <si>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</si>
  <si>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</si>
  <si>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</si>
  <si>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</si>
  <si>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</si>
  <si>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</si>
  <si>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</si>
  <si>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</si>
  <si>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</si>
  <si>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</si>
  <si>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</si>
  <si>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</si>
  <si>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</si>
  <si>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</si>
  <si>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</si>
  <si>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</si>
  <si>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</si>
  <si>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</si>
  <si>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</si>
  <si>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</si>
  <si>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</si>
  <si>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</si>
  <si>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</si>
  <si>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</si>
  <si>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</si>
  <si>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</si>
  <si>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</si>
  <si>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</si>
  <si>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</si>
  <si>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</si>
  <si>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</si>
  <si>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</si>
  <si>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</si>
  <si>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</si>
  <si>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</si>
  <si>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</si>
  <si>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</si>
  <si>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</si>
  <si>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</si>
  <si>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</si>
  <si>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</si>
  <si>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</si>
  <si>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</si>
  <si>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</si>
  <si>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</si>
  <si>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</si>
  <si>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</si>
  <si>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</si>
  <si>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</si>
  <si>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</si>
  <si>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</si>
  <si>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</si>
  <si>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</si>
  <si>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</si>
  <si>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</si>
  <si>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</si>
  <si>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</si>
  <si>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</si>
  <si>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</si>
  <si>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</si>
  <si>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</si>
  <si>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</si>
  <si>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</si>
  <si>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</si>
  <si>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</si>
  <si>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</si>
  <si>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</si>
  <si>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</si>
  <si>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</si>
  <si>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</si>
  <si>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</si>
  <si>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</si>
  <si>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</si>
  <si>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</si>
  <si>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</si>
  <si>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</si>
  <si>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</si>
  <si>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</si>
  <si>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</si>
  <si>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</si>
  <si>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</si>
  <si>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</si>
  <si>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</si>
  <si>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</si>
  <si>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</si>
  <si>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</si>
  <si>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</si>
  <si>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</si>
  <si>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</si>
  <si>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</si>
  <si>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</si>
  <si>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</si>
  <si>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</si>
  <si>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</si>
  <si>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</si>
  <si>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</si>
  <si>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</si>
  <si>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</si>
  <si>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</si>
  <si>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</si>
  <si>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</si>
  <si>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</si>
  <si>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</si>
  <si>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</si>
  <si>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</si>
  <si>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</si>
  <si>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</si>
  <si>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</si>
  <si>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</si>
  <si>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</si>
  <si>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</si>
  <si>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</si>
  <si>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</si>
  <si>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</si>
  <si>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</si>
  <si>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</si>
  <si>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</si>
  <si>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</si>
  <si>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</si>
  <si>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</si>
  <si>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</si>
  <si>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</si>
  <si>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</si>
  <si>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</si>
  <si>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</si>
  <si>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</si>
  <si>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</si>
  <si>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</si>
  <si>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</si>
  <si>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</si>
  <si>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</si>
  <si>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</si>
  <si>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</si>
  <si>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</si>
  <si>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</si>
  <si>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</si>
  <si>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</si>
  <si>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</si>
  <si>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</si>
  <si>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</si>
  <si>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</si>
  <si>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</si>
  <si>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</si>
  <si>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</si>
  <si>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</si>
  <si>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</si>
  <si>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</si>
  <si>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</si>
  <si>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</si>
  <si>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</si>
  <si>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</si>
  <si>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</si>
  <si>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</si>
  <si>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</si>
  <si>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</si>
  <si>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</si>
  <si>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</si>
  <si>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</si>
  <si>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</si>
  <si>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</si>
  <si>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</si>
  <si>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</si>
  <si>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</si>
  <si>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</si>
  <si>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</si>
  <si>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</si>
  <si>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</si>
  <si>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</si>
  <si>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</si>
  <si>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</si>
  <si>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</si>
  <si>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</si>
  <si>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</si>
  <si>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</si>
  <si>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</si>
  <si>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</si>
  <si>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</si>
  <si>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</si>
  <si>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</si>
  <si>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</si>
  <si>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</si>
  <si>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</si>
  <si>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</si>
  <si>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</si>
  <si>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</si>
  <si>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</si>
  <si>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</si>
  <si>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</si>
  <si>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</si>
  <si>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</si>
  <si>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</si>
  <si>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</si>
  <si>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</si>
  <si>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</si>
  <si>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</si>
  <si>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</si>
  <si>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</si>
  <si>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</si>
  <si>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</si>
  <si>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</si>
  <si>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</si>
  <si>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</si>
  <si>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</si>
  <si>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</si>
  <si>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</si>
  <si>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</si>
  <si>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</si>
  <si>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</si>
  <si>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</si>
  <si>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</si>
  <si>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</si>
  <si>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</si>
  <si>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</si>
  <si>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</si>
  <si>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</si>
  <si>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</si>
  <si>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</si>
  <si>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</si>
  <si>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</si>
  <si>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</si>
  <si>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</si>
  <si>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</si>
  <si>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</si>
  <si>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</si>
  <si>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</si>
  <si>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</si>
  <si>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</si>
  <si>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</si>
  <si>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</si>
  <si>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</si>
  <si>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</si>
  <si>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</si>
  <si>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</si>
  <si>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</si>
  <si>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</si>
  <si>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</si>
  <si>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</si>
  <si>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</si>
  <si>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</si>
  <si>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</si>
  <si>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</si>
  <si>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</si>
  <si>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</si>
  <si>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</si>
  <si>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</si>
  <si>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</si>
  <si>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</si>
  <si>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</si>
  <si>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</si>
  <si>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</si>
  <si>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</si>
  <si>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</si>
  <si>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</si>
  <si>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</si>
  <si>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</si>
  <si>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</si>
  <si>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</si>
  <si>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</si>
  <si>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</si>
  <si>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</si>
  <si>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</si>
  <si>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</si>
  <si>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</si>
  <si>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</si>
  <si>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</si>
  <si>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</si>
  <si>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</si>
  <si>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</si>
  <si>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</si>
  <si>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</si>
  <si>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</si>
  <si>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</si>
  <si>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</si>
  <si>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</si>
  <si>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</si>
  <si>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</si>
  <si>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</si>
  <si>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</si>
  <si>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</si>
  <si>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</si>
  <si>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</si>
  <si>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</si>
  <si>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</si>
  <si>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</si>
  <si>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</si>
  <si>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</si>
  <si>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</si>
  <si>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</si>
  <si>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</si>
  <si>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</si>
  <si>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</si>
  <si>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</si>
  <si>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</si>
  <si>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</si>
  <si>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</si>
  <si>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</si>
  <si>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</si>
  <si>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</si>
  <si>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</si>
  <si>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</si>
  <si>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</si>
  <si>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</si>
  <si>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</si>
  <si>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</si>
  <si>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</si>
  <si>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</si>
  <si>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</si>
  <si>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</si>
  <si>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</si>
  <si>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</si>
  <si>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</si>
  <si>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</si>
  <si>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</si>
  <si>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</si>
  <si>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</si>
  <si>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</si>
  <si>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</si>
  <si>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</si>
  <si>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</si>
  <si>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</si>
  <si>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</si>
  <si>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</si>
  <si>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</si>
  <si>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</si>
  <si>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</si>
  <si>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</si>
  <si>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</si>
  <si>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</si>
  <si>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</si>
  <si>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</si>
  <si>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</si>
  <si>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</si>
  <si>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</si>
  <si>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</si>
  <si>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</si>
  <si>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</si>
  <si>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</si>
  <si>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</si>
  <si>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</si>
  <si>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</si>
  <si>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</si>
  <si>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</si>
  <si>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</si>
  <si>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</si>
  <si>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</si>
  <si>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</si>
  <si>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</si>
  <si>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</si>
  <si>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</si>
  <si>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</si>
  <si>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</si>
  <si>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</si>
  <si>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</si>
  <si>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</si>
  <si>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</si>
  <si>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</si>
  <si>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</si>
  <si>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</si>
  <si>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</si>
  <si>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</si>
  <si>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</si>
  <si>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</si>
  <si>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</si>
  <si>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</si>
  <si>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</si>
  <si>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</si>
  <si>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</si>
  <si>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</si>
  <si>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</si>
  <si>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</si>
  <si>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</si>
  <si>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</si>
  <si>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</si>
  <si>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</si>
  <si>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</si>
  <si>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</si>
  <si>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</si>
  <si>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</si>
  <si>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</si>
  <si>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</si>
  <si>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</si>
  <si>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</si>
  <si>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</si>
  <si>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</si>
  <si>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</si>
  <si>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</si>
  <si>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</si>
  <si>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</si>
  <si>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</si>
  <si>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</si>
  <si>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</si>
  <si>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</si>
  <si>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</si>
  <si>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</si>
  <si>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</si>
  <si>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</si>
  <si>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</si>
  <si>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</si>
  <si>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</si>
  <si>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</si>
  <si>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</si>
  <si>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</si>
  <si>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</si>
  <si>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</si>
  <si>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</si>
  <si>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</si>
  <si>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</si>
  <si>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</si>
  <si>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</si>
  <si>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</si>
  <si>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</si>
  <si>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</si>
  <si>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</si>
  <si>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</si>
  <si>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</si>
  <si>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</si>
  <si>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</si>
  <si>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</si>
  <si>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</si>
  <si>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</si>
  <si>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</si>
  <si>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</si>
  <si>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</si>
  <si>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</si>
  <si>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</si>
  <si>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</si>
  <si>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</si>
  <si>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</si>
  <si>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</si>
  <si>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</si>
  <si>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</si>
  <si>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</si>
  <si>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</si>
  <si>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</si>
  <si>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</si>
  <si>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</si>
  <si>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</si>
  <si>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</si>
  <si>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</si>
  <si>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</si>
  <si>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</si>
  <si>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</si>
  <si>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</si>
  <si>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</si>
  <si>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</si>
  <si>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</si>
  <si>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</si>
  <si>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</si>
  <si>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</si>
  <si>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</si>
  <si>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</si>
  <si>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</si>
  <si>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</si>
  <si>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</si>
  <si>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</si>
  <si>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</si>
  <si>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</si>
  <si>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</si>
  <si>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</si>
  <si>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</si>
  <si>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</si>
  <si>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</si>
  <si>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</si>
  <si>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</si>
  <si>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</si>
  <si>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</si>
  <si>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</si>
  <si>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</si>
  <si>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</si>
  <si>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</si>
  <si>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</si>
  <si>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</si>
  <si>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</si>
  <si>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</si>
  <si>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</si>
  <si>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</si>
  <si>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</si>
  <si>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</si>
  <si>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</si>
  <si>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</si>
  <si>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</si>
  <si>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</si>
  <si>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</si>
  <si>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</si>
  <si>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</si>
  <si>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</si>
  <si>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</si>
  <si>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</si>
  <si>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</si>
  <si>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</si>
  <si>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</si>
  <si>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</si>
  <si>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</si>
  <si>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</si>
  <si>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</si>
  <si>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</si>
  <si>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</si>
  <si>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</si>
  <si>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</si>
  <si>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</si>
  <si>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</si>
  <si>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</si>
  <si>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</si>
  <si>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</si>
  <si>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</si>
  <si>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</si>
  <si>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</si>
  <si>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</si>
  <si>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</si>
  <si>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</si>
  <si>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</si>
  <si>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</si>
  <si>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</si>
  <si>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</si>
  <si>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</si>
  <si>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</si>
  <si>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</si>
  <si>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</si>
  <si>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</si>
  <si>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</si>
  <si>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</si>
  <si>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</si>
  <si>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</si>
  <si>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</si>
  <si>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</si>
  <si>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</si>
  <si>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</si>
  <si>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</si>
  <si>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</si>
  <si>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</si>
  <si>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</si>
  <si>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</si>
  <si>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</si>
  <si>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</si>
  <si>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</si>
  <si>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</si>
  <si>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</si>
  <si>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</si>
  <si>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</si>
  <si>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</si>
  <si>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</si>
  <si>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</si>
  <si>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</si>
  <si>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</si>
  <si>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</si>
  <si>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</si>
  <si>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</si>
  <si>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</si>
  <si>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</si>
  <si>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</si>
  <si>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</si>
  <si>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</si>
  <si>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</si>
  <si>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</si>
  <si>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</si>
  <si>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</si>
  <si>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</si>
  <si>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</si>
  <si>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</si>
  <si>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</si>
  <si>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</si>
  <si>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</si>
  <si>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</si>
  <si>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</si>
  <si>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</si>
  <si>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</si>
  <si>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</si>
  <si>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</si>
  <si>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</si>
  <si>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</si>
  <si>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</si>
  <si>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</si>
  <si>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</si>
  <si>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</si>
  <si>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</si>
  <si>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</si>
  <si>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</si>
  <si>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</si>
  <si>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</si>
  <si>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</si>
  <si>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</si>
  <si>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</si>
  <si>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</si>
  <si>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</si>
  <si>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</si>
  <si>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</si>
  <si>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</si>
  <si>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</si>
  <si>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</si>
  <si>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</si>
  <si>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</si>
  <si>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</si>
  <si>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</si>
  <si>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</si>
  <si>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</si>
  <si>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</si>
  <si>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</si>
  <si>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</si>
  <si>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</si>
  <si>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</si>
  <si>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</si>
  <si>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</si>
  <si>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</si>
  <si>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</si>
  <si>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</si>
  <si>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</si>
  <si>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</si>
  <si>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</si>
  <si>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</si>
  <si>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</si>
  <si>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</si>
  <si>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</si>
  <si>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</si>
  <si>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</si>
  <si>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</si>
  <si>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</si>
  <si>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</si>
  <si>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</si>
  <si>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</si>
  <si>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</si>
  <si>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</si>
  <si>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</si>
  <si>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</si>
  <si>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</si>
  <si>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</si>
  <si>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</si>
  <si>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</si>
  <si>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</si>
  <si>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</si>
  <si>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</si>
  <si>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</si>
  <si>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</si>
  <si>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</si>
  <si>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</si>
  <si>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</si>
  <si>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</si>
  <si>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</si>
  <si>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</si>
  <si>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</si>
  <si>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</si>
  <si>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</si>
  <si>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</si>
  <si>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</si>
  <si>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</si>
  <si>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</si>
  <si>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</si>
  <si>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</si>
  <si>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</si>
  <si>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</si>
  <si>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</si>
  <si>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</si>
  <si>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</si>
  <si>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</si>
  <si>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</si>
  <si>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</si>
  <si>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</si>
  <si>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</si>
  <si>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</si>
  <si>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</si>
  <si>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</si>
  <si>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</si>
  <si>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</si>
  <si>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</si>
  <si>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</si>
  <si>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</si>
  <si>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</si>
  <si>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</si>
  <si>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</si>
  <si>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</si>
  <si>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</si>
  <si>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</si>
  <si>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</si>
  <si>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</si>
  <si>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</si>
  <si>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</si>
  <si>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</si>
  <si>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</si>
  <si>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</si>
  <si>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</si>
  <si>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</si>
  <si>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</si>
  <si>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</si>
  <si>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</si>
  <si>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</si>
  <si>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</si>
  <si>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</si>
  <si>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</si>
  <si>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</si>
  <si>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</si>
  <si>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</si>
  <si>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</si>
  <si>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</si>
  <si>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</si>
  <si>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</si>
  <si>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</si>
  <si>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</si>
  <si>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</si>
  <si>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</si>
  <si>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</si>
  <si>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</si>
  <si>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</si>
  <si>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</si>
  <si>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</si>
  <si>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</si>
  <si>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</si>
  <si>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</si>
  <si>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</si>
  <si>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</si>
  <si>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</si>
  <si>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</si>
  <si>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</si>
  <si>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</si>
  <si>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</si>
  <si>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</si>
  <si>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</si>
  <si>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</si>
  <si>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</si>
  <si>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</si>
  <si>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</si>
  <si>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</si>
  <si>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</si>
  <si>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</si>
  <si>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</si>
  <si>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</si>
  <si>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</si>
  <si>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</si>
  <si>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</si>
  <si>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</si>
  <si>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</si>
  <si>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</si>
  <si>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</si>
  <si>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</si>
  <si>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</si>
  <si>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</si>
  <si>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</si>
  <si>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</si>
  <si>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</si>
  <si>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</si>
  <si>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</si>
  <si>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</si>
  <si>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</si>
  <si>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</si>
  <si>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</si>
  <si>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</si>
  <si>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</si>
  <si>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</si>
  <si>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</si>
  <si>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</si>
  <si>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</si>
  <si>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</si>
  <si>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</si>
  <si>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</si>
  <si>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</si>
  <si>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</si>
  <si>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</si>
  <si>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</si>
  <si>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</si>
  <si>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</si>
  <si>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</si>
  <si>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</si>
  <si>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</si>
  <si>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</si>
  <si>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</si>
  <si>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</si>
  <si>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</si>
  <si>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</si>
  <si>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</si>
  <si>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</si>
  <si>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</si>
  <si>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</si>
  <si>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</si>
  <si>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</si>
  <si>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</si>
  <si>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</si>
  <si>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</si>
  <si>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</si>
  <si>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</si>
  <si>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</si>
  <si>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</si>
  <si>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</si>
  <si>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</si>
  <si>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</si>
  <si>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</si>
  <si>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</si>
  <si>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</si>
  <si>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</si>
  <si>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</si>
  <si>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</si>
  <si>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</si>
  <si>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</si>
  <si>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</si>
  <si>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</si>
  <si>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</si>
  <si>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</si>
  <si>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</si>
  <si>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</si>
  <si>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</si>
  <si>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</si>
  <si>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</si>
  <si>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</si>
  <si>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</si>
  <si>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</si>
  <si>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</si>
  <si>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</si>
  <si>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</si>
  <si>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</si>
  <si>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</si>
  <si>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</si>
  <si>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</si>
  <si>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</si>
  <si>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</si>
  <si>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</si>
  <si>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</si>
  <si>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</si>
  <si>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</si>
  <si>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</si>
  <si>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</si>
  <si>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</si>
  <si>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</si>
  <si>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</si>
  <si>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</si>
  <si>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</si>
  <si>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</si>
  <si>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</si>
  <si>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</si>
  <si>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</si>
  <si>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</si>
  <si>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</si>
  <si>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</si>
  <si>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</si>
  <si>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</si>
  <si>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</si>
  <si>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</si>
  <si>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</si>
  <si>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</si>
  <si>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</si>
  <si>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</si>
  <si>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</si>
  <si>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</si>
  <si>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</si>
  <si>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</si>
  <si>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</si>
  <si>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</si>
  <si>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</si>
  <si>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</si>
  <si>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</si>
  <si>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</si>
  <si>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</si>
  <si>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</si>
  <si>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</si>
  <si>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</si>
  <si>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</si>
  <si>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</si>
  <si>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</si>
  <si>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</si>
  <si>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</si>
  <si>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</si>
  <si>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</si>
  <si>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</si>
  <si>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</si>
  <si>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</si>
  <si>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</si>
  <si>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</si>
  <si>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</si>
  <si>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</si>
  <si>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</si>
  <si>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</si>
  <si>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</si>
  <si>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</si>
  <si>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</si>
  <si>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</si>
  <si>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</si>
  <si>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</si>
  <si>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</si>
  <si>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</si>
  <si>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</si>
  <si>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</si>
  <si>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</si>
  <si>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</si>
  <si>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</si>
  <si>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</si>
  <si>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</si>
  <si>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</si>
  <si>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</si>
  <si>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</si>
  <si>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</si>
  <si>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</si>
  <si>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</si>
  <si>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</si>
  <si>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</si>
  <si>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</si>
  <si>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</si>
  <si>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</si>
  <si>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</si>
  <si>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</si>
  <si>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</si>
  <si>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</si>
  <si>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</si>
  <si>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</si>
  <si>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</si>
  <si>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</si>
  <si>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</si>
  <si>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</si>
  <si>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</si>
  <si>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</si>
  <si>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</si>
  <si>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</si>
  <si>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</si>
  <si>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</si>
  <si>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</si>
  <si>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</si>
  <si>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</si>
  <si>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</si>
  <si>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</si>
  <si>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</si>
  <si>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</si>
  <si>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</si>
  <si>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</si>
  <si>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</si>
  <si>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</si>
  <si>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</si>
  <si>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</si>
  <si>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</si>
  <si>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</si>
  <si>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</si>
  <si>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</si>
  <si>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</si>
  <si>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</si>
  <si>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</si>
  <si>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</si>
  <si>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</si>
  <si>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</si>
  <si>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</si>
  <si>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</si>
  <si>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</si>
  <si>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</si>
  <si>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</si>
  <si>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</si>
  <si>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</si>
  <si>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</si>
  <si>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</si>
  <si>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</si>
  <si>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</si>
  <si>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</si>
  <si>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</si>
  <si>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</si>
  <si>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</si>
  <si>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</si>
  <si>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</si>
  <si>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</si>
  <si>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</si>
  <si>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</si>
  <si>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</si>
  <si>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</si>
  <si>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</si>
  <si>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</si>
  <si>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</si>
  <si>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</si>
  <si>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</si>
  <si>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</si>
  <si>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</si>
  <si>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</si>
  <si>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</si>
  <si>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</si>
  <si>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</si>
  <si>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</si>
  <si>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</si>
  <si>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</si>
  <si>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</si>
  <si>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</si>
  <si>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</si>
  <si>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</si>
  <si>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</si>
  <si>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</si>
  <si>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</si>
  <si>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</si>
  <si>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</si>
  <si>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</si>
  <si>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</si>
  <si>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</si>
  <si>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</si>
  <si>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</si>
  <si>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</si>
  <si>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</si>
  <si>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</si>
  <si>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</si>
  <si>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</si>
  <si>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</si>
  <si>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</si>
  <si>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</si>
  <si>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</si>
  <si>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</si>
  <si>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</si>
  <si>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</si>
  <si>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</si>
  <si>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</si>
  <si>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</si>
  <si>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</si>
  <si>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</si>
  <si>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</si>
  <si>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</si>
  <si>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</si>
  <si>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</si>
  <si>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</si>
  <si>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</si>
  <si>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</si>
  <si>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</si>
  <si>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</si>
  <si>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</si>
  <si>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</si>
  <si>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</si>
  <si>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</si>
  <si>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</si>
  <si>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</si>
  <si>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</si>
  <si>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</si>
  <si>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</si>
  <si>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</si>
  <si>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</si>
  <si>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</si>
  <si>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</si>
  <si>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</si>
  <si>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</si>
  <si>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</si>
  <si>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</si>
  <si>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</si>
  <si>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</si>
  <si>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</si>
  <si>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</si>
  <si>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</si>
  <si>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</si>
  <si>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</si>
  <si>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</si>
  <si>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</si>
  <si>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</si>
  <si>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</si>
  <si>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</si>
  <si>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</si>
  <si>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</si>
  <si>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</si>
  <si>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</si>
  <si>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</si>
  <si>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</si>
  <si>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</si>
  <si>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</si>
  <si>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</si>
  <si>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</si>
  <si>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</si>
  <si>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</si>
  <si>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</si>
  <si>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</si>
  <si>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</si>
  <si>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</si>
  <si>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</si>
  <si>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</si>
  <si>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</si>
  <si>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</si>
  <si>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</si>
  <si>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</si>
  <si>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</si>
  <si>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</si>
  <si>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</si>
  <si>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</si>
  <si>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</si>
  <si>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</si>
  <si>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</si>
  <si>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</si>
  <si>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</si>
  <si>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</si>
  <si>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</si>
  <si>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</si>
  <si>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</si>
  <si>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</si>
  <si>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</si>
  <si>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</si>
  <si>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</si>
  <si>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</si>
  <si>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</si>
  <si>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</si>
  <si>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</si>
  <si>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</si>
  <si>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</si>
  <si>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</si>
  <si>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</si>
  <si>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</si>
  <si>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</si>
  <si>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</si>
  <si>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</si>
  <si>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</si>
  <si>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</si>
  <si>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</si>
  <si>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</si>
  <si>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</si>
  <si>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</si>
  <si>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</si>
  <si>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</si>
  <si>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</si>
  <si>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</si>
  <si>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</si>
  <si>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</si>
  <si>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</si>
  <si>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</si>
  <si>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</si>
  <si>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</si>
  <si>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</si>
  <si>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</si>
  <si>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</si>
  <si>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</si>
  <si>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</si>
  <si>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</si>
  <si>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</si>
  <si>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</si>
  <si>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</si>
  <si>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</si>
  <si>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</si>
  <si>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</si>
  <si>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</si>
  <si>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</si>
  <si>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</si>
  <si>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</si>
  <si>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</si>
  <si>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</si>
  <si>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</si>
  <si>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</si>
  <si>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</si>
  <si>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</si>
  <si>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</si>
  <si>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</si>
  <si>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</si>
  <si>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</si>
  <si>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</si>
  <si>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</si>
  <si>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</si>
  <si>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</si>
  <si>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</si>
  <si>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</si>
  <si>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</si>
  <si>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</si>
  <si>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</si>
  <si>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</si>
  <si>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</si>
  <si>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</si>
  <si>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</si>
  <si>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</si>
  <si>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</si>
  <si>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</si>
  <si>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</si>
  <si>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</si>
  <si>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</si>
  <si>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</si>
  <si>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</si>
  <si>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</si>
  <si>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</si>
  <si>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</si>
  <si>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</si>
  <si>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</si>
  <si>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</si>
  <si>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</si>
  <si>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</si>
  <si>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</si>
  <si>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</si>
  <si>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</si>
  <si>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</si>
  <si>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</si>
  <si>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</si>
  <si>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</si>
  <si>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</si>
  <si>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</si>
  <si>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</si>
  <si>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</si>
  <si>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</si>
  <si>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</si>
  <si>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</si>
  <si>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</si>
  <si>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</si>
  <si>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</si>
  <si>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</si>
  <si>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</si>
  <si>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</si>
  <si>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</si>
  <si>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</si>
  <si>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</si>
  <si>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</si>
  <si>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</si>
  <si>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</si>
  <si>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</si>
  <si>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</si>
  <si>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</si>
  <si>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</si>
  <si>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</si>
  <si>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</si>
  <si>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</si>
  <si>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</si>
  <si>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</si>
  <si>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</si>
  <si>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</si>
  <si>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</si>
  <si>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</si>
  <si>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</si>
  <si>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</si>
  <si>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</si>
  <si>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</si>
  <si>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</si>
  <si>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</si>
  <si>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</si>
  <si>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</si>
  <si>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</si>
  <si>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</si>
  <si>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</si>
  <si>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</si>
  <si>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</si>
  <si>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</si>
  <si>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</si>
  <si>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</si>
  <si>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</si>
  <si>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</si>
  <si>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</si>
  <si>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</si>
  <si>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</si>
  <si>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</si>
  <si>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</si>
  <si>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</si>
  <si>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</si>
  <si>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</si>
  <si>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</si>
  <si>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</si>
  <si>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</si>
  <si>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</si>
  <si>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</si>
  <si>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</si>
  <si>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</si>
  <si>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</si>
  <si>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</si>
  <si>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</si>
  <si>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</si>
  <si>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</si>
  <si>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</si>
  <si>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</si>
  <si>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</si>
  <si>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</si>
  <si>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</si>
  <si>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</si>
  <si>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</si>
  <si>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</si>
  <si>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</si>
  <si>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</si>
  <si>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</si>
  <si>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</si>
  <si>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</si>
  <si>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</si>
  <si>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</si>
  <si>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</si>
  <si>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</si>
  <si>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</si>
  <si>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</si>
  <si>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</si>
  <si>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</si>
  <si>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</si>
  <si>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</si>
  <si>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</si>
  <si>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</si>
  <si>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</si>
  <si>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</si>
  <si>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</si>
  <si>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</si>
  <si>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</si>
  <si>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</si>
  <si>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</si>
  <si>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</si>
  <si>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</si>
  <si>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</si>
  <si>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</si>
  <si>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</si>
  <si>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</si>
  <si>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</si>
  <si>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</si>
  <si>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</si>
  <si>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</si>
  <si>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</si>
  <si>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</si>
  <si>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</si>
  <si>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</si>
  <si>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</si>
  <si>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</si>
  <si>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</si>
  <si>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</si>
  <si>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</si>
  <si>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</si>
  <si>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</si>
  <si>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</si>
  <si>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</si>
  <si>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</si>
  <si>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</si>
  <si>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</si>
  <si>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</si>
  <si>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</si>
  <si>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</si>
  <si>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</si>
  <si>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</si>
  <si>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</si>
  <si>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</si>
  <si>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</si>
  <si>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</si>
  <si>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</si>
  <si>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</si>
  <si>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</si>
  <si>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</si>
  <si>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</si>
  <si>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</si>
  <si>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</si>
  <si>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</si>
  <si>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</si>
  <si>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</si>
  <si>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</si>
  <si>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</si>
  <si>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</si>
  <si>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</si>
  <si>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</si>
  <si>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</si>
  <si>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</si>
  <si>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</si>
  <si>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</si>
  <si>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</si>
  <si>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</si>
  <si>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</si>
  <si>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</si>
  <si>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</si>
  <si>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</si>
  <si>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</si>
  <si>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</si>
  <si>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</si>
  <si>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</si>
  <si>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</si>
  <si>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</si>
  <si>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</si>
  <si>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</si>
  <si>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</si>
  <si>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</si>
  <si>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</si>
  <si>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</si>
  <si>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</si>
  <si>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</si>
  <si>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</si>
  <si>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</si>
  <si>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</si>
  <si>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</si>
  <si>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</si>
  <si>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</si>
  <si>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</si>
  <si>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</si>
  <si>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</si>
  <si>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</si>
  <si>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</si>
  <si>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</si>
  <si>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</si>
  <si>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</si>
  <si>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</si>
  <si>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</si>
  <si>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</si>
  <si>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</si>
  <si>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</si>
  <si>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</si>
  <si>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</si>
  <si>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</si>
  <si>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</si>
  <si>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</si>
  <si>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</si>
  <si>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</si>
  <si>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</si>
  <si>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</si>
  <si>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</si>
  <si>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</si>
  <si>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</si>
  <si>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</si>
  <si>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</si>
  <si>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</si>
  <si>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</si>
  <si>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</si>
  <si>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</si>
  <si>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</si>
  <si>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</si>
  <si>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</si>
  <si>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</si>
  <si>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</si>
  <si>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</si>
  <si>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</si>
  <si>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</si>
  <si>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</si>
  <si>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</si>
  <si>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</si>
  <si>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</si>
  <si>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</si>
  <si>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</si>
  <si>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</si>
  <si>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</si>
  <si>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</si>
  <si>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</si>
  <si>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</si>
  <si>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</si>
  <si>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</si>
  <si>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</si>
  <si>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</si>
  <si>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</si>
  <si>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</si>
  <si>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</si>
  <si>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</si>
  <si>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</si>
  <si>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</si>
  <si>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</si>
  <si>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</si>
  <si>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</si>
  <si>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</si>
  <si>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</si>
  <si>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</si>
  <si>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</si>
  <si>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</si>
  <si>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</si>
  <si>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</si>
  <si>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</si>
  <si>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</si>
  <si>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</si>
  <si>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</si>
  <si>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</si>
  <si>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</si>
  <si>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</si>
  <si>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</si>
  <si>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</si>
  <si>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</si>
  <si>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</si>
  <si>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</si>
  <si>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</si>
  <si>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</si>
  <si>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</si>
  <si>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</si>
  <si>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</si>
  <si>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</si>
  <si>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</si>
  <si>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</si>
  <si>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</si>
  <si>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</si>
  <si>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</si>
  <si>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</si>
  <si>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</si>
  <si>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</si>
  <si>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</si>
  <si>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</si>
  <si>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</si>
  <si>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</si>
  <si>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</si>
  <si>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</si>
  <si>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</si>
  <si>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</si>
  <si>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</si>
  <si>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</si>
  <si>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</si>
  <si>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</si>
  <si>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</si>
  <si>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</si>
  <si>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</si>
  <si>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</si>
  <si>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</si>
  <si>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</si>
  <si>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</si>
  <si>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</si>
  <si>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</si>
  <si>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</si>
  <si>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</si>
  <si>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</si>
  <si>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</si>
  <si>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</si>
  <si>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</si>
  <si>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</si>
  <si>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</si>
  <si>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</si>
  <si>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</si>
  <si>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</si>
  <si>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</si>
  <si>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</si>
  <si>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</si>
  <si>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</si>
  <si>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</si>
  <si>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</si>
  <si>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</si>
  <si>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</si>
  <si>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</si>
  <si>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</si>
  <si>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</si>
  <si>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</si>
  <si>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</si>
  <si>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</si>
  <si>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</si>
  <si>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</si>
  <si>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</si>
  <si>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</si>
  <si>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</si>
  <si>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</si>
  <si>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</si>
  <si>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</si>
  <si>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</si>
  <si>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</si>
  <si>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</si>
  <si>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</si>
  <si>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</si>
  <si>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</si>
  <si>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</si>
  <si>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</si>
  <si>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</si>
  <si>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</si>
  <si>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</si>
  <si>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</si>
  <si>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</si>
  <si>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</si>
  <si>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</si>
  <si>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</si>
  <si>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</si>
  <si>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</si>
  <si>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</si>
  <si>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</si>
  <si>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</si>
  <si>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</si>
  <si>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</si>
  <si>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</si>
  <si>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</si>
  <si>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</si>
  <si>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</si>
  <si>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</si>
  <si>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</si>
  <si>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</si>
  <si>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</si>
  <si>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</si>
  <si>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</si>
  <si>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</si>
  <si>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</si>
  <si>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</si>
  <si>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</si>
  <si>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</si>
  <si>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</si>
  <si>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</si>
  <si>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</si>
  <si>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</si>
  <si>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</si>
  <si>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</si>
  <si>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</si>
  <si>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</si>
  <si>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</si>
  <si>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</si>
  <si>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</si>
  <si>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</si>
  <si>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</si>
  <si>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</si>
  <si>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</si>
  <si>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</si>
  <si>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</si>
  <si>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</si>
  <si>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</si>
  <si>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</si>
  <si>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</si>
  <si>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</si>
  <si>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</si>
  <si>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</si>
  <si>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</si>
  <si>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</si>
  <si>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</si>
  <si>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</si>
  <si>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</si>
  <si>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</si>
  <si>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</si>
  <si>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</si>
  <si>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</si>
  <si>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</si>
  <si>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</si>
  <si>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</si>
  <si>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</si>
  <si>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</si>
  <si>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</si>
  <si>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</si>
  <si>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</si>
  <si>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</si>
  <si>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</si>
  <si>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</si>
  <si>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</si>
  <si>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</si>
  <si>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</si>
  <si>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</si>
  <si>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</si>
  <si>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</si>
  <si>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</si>
  <si>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</si>
  <si>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</si>
  <si>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</si>
  <si>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</si>
  <si>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</si>
  <si>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</si>
  <si>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</si>
  <si>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</si>
  <si>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</si>
  <si>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</si>
  <si>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</si>
  <si>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</si>
  <si>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</si>
  <si>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</si>
  <si>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</si>
  <si>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</si>
  <si>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</si>
  <si>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</si>
  <si>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</si>
  <si>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</si>
  <si>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</si>
  <si>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</si>
  <si>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</si>
  <si>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</si>
  <si>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</si>
  <si>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</si>
  <si>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</si>
  <si>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</si>
  <si>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</si>
  <si>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</si>
  <si>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</si>
  <si>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</si>
  <si>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</si>
  <si>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</si>
  <si>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</si>
  <si>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</si>
  <si>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</si>
  <si>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</si>
  <si>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</si>
  <si>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</si>
  <si>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</si>
  <si>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</si>
  <si>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</si>
  <si>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</si>
  <si>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</si>
  <si>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</si>
  <si>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</si>
  <si>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</si>
  <si>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</si>
  <si>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</si>
  <si>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</si>
  <si>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</si>
  <si>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</si>
  <si>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</si>
  <si>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</si>
  <si>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</si>
  <si>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</si>
  <si>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</si>
  <si>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</si>
  <si>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</si>
  <si>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</si>
  <si>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</si>
  <si>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</si>
  <si>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</si>
  <si>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</si>
  <si>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</si>
  <si>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</si>
  <si>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</si>
  <si>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</si>
  <si>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</si>
  <si>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</si>
  <si>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</si>
  <si>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</si>
  <si>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</si>
  <si>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</si>
  <si>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</si>
  <si>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</si>
  <si>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</si>
  <si>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</si>
  <si>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</si>
  <si>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</si>
  <si>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</si>
  <si>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</si>
  <si>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</si>
  <si>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</si>
  <si>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</si>
  <si>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</si>
  <si>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</si>
  <si>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</si>
  <si>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</si>
  <si>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</si>
  <si>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</si>
  <si>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</si>
  <si>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</si>
  <si>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</si>
  <si>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</si>
  <si>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</si>
  <si>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</si>
  <si>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</si>
  <si>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</si>
  <si>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</si>
  <si>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</si>
  <si>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</si>
  <si>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</si>
  <si>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</si>
  <si>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</si>
  <si>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</si>
  <si>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</si>
  <si>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</si>
  <si>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</si>
  <si>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</si>
  <si>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</si>
  <si>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</si>
  <si>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</si>
  <si>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</si>
  <si>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</si>
  <si>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</si>
  <si>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</si>
  <si>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</si>
  <si>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</si>
  <si>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</si>
  <si>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</si>
  <si>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</si>
  <si>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</si>
  <si>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</si>
  <si>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</si>
  <si>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</si>
  <si>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</si>
  <si>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</si>
  <si>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</si>
  <si>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</si>
  <si>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</si>
  <si>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</si>
  <si>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</si>
  <si>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</si>
  <si>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</si>
  <si>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</si>
  <si>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</si>
  <si>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</si>
  <si>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</si>
  <si>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</si>
  <si>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</si>
  <si>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</si>
  <si>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</si>
  <si>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</si>
  <si>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</si>
  <si>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</si>
  <si>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</si>
  <si>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</si>
  <si>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</si>
  <si>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</si>
  <si>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</si>
  <si>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</si>
  <si>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</si>
  <si>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</si>
  <si>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</si>
  <si>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</si>
  <si>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</si>
  <si>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</si>
  <si>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</si>
  <si>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</si>
  <si>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</si>
  <si>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</si>
  <si>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</si>
  <si>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</si>
  <si>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</si>
  <si>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</si>
  <si>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</si>
  <si>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</si>
  <si>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</si>
  <si>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</si>
  <si>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</si>
  <si>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</si>
  <si>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</si>
  <si>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</si>
  <si>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</si>
  <si>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</si>
  <si>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</si>
  <si>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</si>
  <si>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</si>
  <si>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</si>
  <si>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</si>
  <si>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</si>
  <si>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</si>
  <si>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</si>
  <si>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</si>
  <si>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</si>
  <si>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</si>
  <si>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</si>
  <si>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</si>
  <si>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</si>
  <si>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</si>
  <si>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</si>
  <si>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</si>
  <si>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</si>
  <si>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</si>
  <si>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</si>
  <si>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</si>
  <si>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</si>
  <si>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</si>
  <si>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</si>
  <si>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</si>
  <si>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</si>
  <si>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</si>
  <si>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</si>
  <si>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</si>
  <si>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</si>
  <si>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</si>
  <si>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</si>
  <si>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</si>
  <si>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</si>
  <si>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</si>
  <si>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</si>
  <si>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</si>
  <si>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</si>
  <si>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</si>
  <si>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</si>
  <si>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</si>
  <si>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</si>
  <si>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</si>
  <si>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</si>
  <si>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</si>
  <si>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</si>
  <si>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</si>
  <si>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</si>
  <si>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</si>
  <si>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</si>
  <si>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</si>
  <si>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</si>
  <si>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</si>
  <si>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</si>
  <si>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</si>
  <si>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</si>
  <si>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</si>
  <si>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</si>
  <si>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</si>
  <si>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</si>
  <si>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</si>
  <si>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</si>
  <si>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</si>
  <si>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</si>
  <si>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</si>
  <si>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</si>
  <si>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</si>
  <si>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</si>
  <si>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</si>
  <si>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</si>
  <si>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</si>
  <si>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</si>
  <si>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</si>
  <si>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</si>
  <si>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</si>
  <si>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</si>
  <si>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</si>
  <si>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</si>
  <si>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</si>
  <si>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</si>
  <si>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</si>
  <si>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</si>
  <si>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</si>
  <si>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</si>
  <si>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</si>
  <si>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</si>
  <si>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</si>
  <si>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</si>
  <si>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</si>
  <si>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</si>
  <si>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</si>
  <si>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</si>
  <si>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</si>
  <si>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</si>
  <si>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</si>
  <si>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</si>
  <si>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</si>
  <si>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</si>
  <si>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</si>
  <si>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</si>
  <si>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</si>
  <si>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</si>
  <si>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</si>
  <si>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</si>
  <si>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</si>
  <si>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</si>
  <si>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</si>
  <si>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</si>
  <si>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</si>
  <si>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</si>
  <si>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</si>
  <si>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</si>
  <si>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</si>
  <si>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</si>
  <si>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</si>
  <si>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</si>
  <si>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</si>
  <si>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</si>
  <si>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</si>
  <si>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</si>
  <si>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</si>
  <si>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</si>
  <si>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</si>
  <si>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</si>
  <si>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</si>
  <si>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</si>
  <si>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</si>
  <si>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</si>
  <si>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</si>
  <si>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</si>
  <si>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</si>
  <si>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</si>
  <si>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</si>
  <si>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</si>
  <si>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</si>
  <si>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</si>
  <si>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</si>
  <si>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</si>
  <si>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</si>
  <si>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</si>
  <si>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</si>
  <si>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</si>
  <si>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</si>
  <si>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</si>
  <si>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</si>
  <si>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</si>
  <si>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</si>
  <si>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</si>
  <si>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</si>
  <si>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</si>
  <si>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</si>
  <si>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</si>
  <si>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</si>
  <si>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</si>
  <si>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</si>
  <si>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</si>
  <si>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</si>
  <si>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</si>
  <si>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</si>
  <si>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</si>
  <si>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</si>
  <si>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</si>
  <si>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</si>
  <si>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</si>
  <si>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</si>
  <si>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</si>
  <si>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</si>
  <si>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</si>
  <si>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</si>
  <si>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</si>
  <si>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</si>
  <si>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</si>
  <si>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</si>
  <si>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</si>
  <si>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</si>
  <si>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</si>
  <si>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</si>
  <si>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</si>
  <si>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</si>
  <si>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</si>
  <si>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</si>
  <si>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</si>
  <si>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</si>
  <si>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</si>
  <si>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</si>
  <si>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</si>
  <si>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</si>
  <si>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</si>
  <si>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</si>
  <si>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</si>
  <si>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</si>
  <si>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</si>
  <si>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</si>
  <si>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</si>
  <si>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</si>
  <si>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</si>
  <si>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</si>
  <si>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</si>
  <si>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</si>
  <si>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</si>
  <si>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</si>
  <si>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</si>
  <si>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</si>
  <si>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</si>
  <si>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</si>
  <si>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</si>
  <si>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</si>
  <si>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</si>
  <si>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</si>
  <si>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</si>
  <si>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</si>
  <si>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</si>
  <si>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</si>
  <si>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</si>
  <si>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</si>
  <si>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</si>
  <si>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</si>
  <si>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</si>
  <si>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</si>
  <si>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</si>
  <si>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</si>
  <si>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</si>
  <si>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</si>
  <si>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</si>
  <si>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</si>
  <si>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</si>
  <si>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</si>
  <si>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</si>
  <si>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</si>
  <si>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</si>
  <si>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</si>
  <si>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</si>
  <si>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</si>
  <si>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</si>
  <si>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</si>
  <si>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</si>
  <si>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</si>
  <si>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</si>
  <si>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</si>
  <si>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</si>
  <si>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</si>
  <si>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</si>
  <si>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</si>
  <si>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</si>
  <si>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</si>
  <si>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</si>
  <si>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</si>
  <si>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</si>
  <si>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</si>
  <si>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</si>
  <si>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</si>
  <si>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</si>
  <si>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</si>
  <si>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</si>
  <si>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</si>
  <si>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</si>
  <si>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</si>
  <si>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</si>
  <si>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</si>
  <si>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</si>
  <si>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</si>
  <si>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</si>
  <si>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</si>
  <si>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</si>
  <si>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</si>
  <si>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</si>
  <si>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</si>
  <si>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</si>
  <si>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</si>
  <si>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</si>
  <si>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</si>
  <si>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</si>
  <si>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</si>
  <si>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</si>
  <si>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</si>
  <si>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</si>
  <si>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</si>
  <si>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</si>
  <si>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</si>
  <si>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</si>
  <si>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</si>
  <si>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</si>
  <si>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</si>
  <si>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</si>
  <si>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</si>
  <si>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</si>
  <si>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</si>
  <si>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</si>
  <si>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</si>
  <si>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</si>
  <si>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</si>
  <si>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</si>
  <si>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</si>
  <si>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</si>
  <si>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</si>
  <si>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</si>
  <si>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</si>
  <si>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</si>
  <si>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</si>
  <si>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</si>
  <si>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</si>
  <si>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</si>
  <si>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</si>
  <si>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</si>
  <si>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</si>
  <si>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</si>
  <si>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</si>
  <si>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</si>
  <si>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</si>
  <si>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</si>
  <si>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</si>
  <si>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</si>
  <si>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</si>
  <si>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</si>
  <si>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</si>
  <si>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</si>
  <si>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</si>
  <si>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</si>
  <si>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</si>
  <si>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</si>
  <si>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</si>
  <si>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</si>
  <si>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</si>
  <si>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</si>
  <si>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</si>
  <si>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</si>
  <si>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</si>
  <si>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</si>
  <si>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</si>
  <si>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</si>
  <si>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</si>
  <si>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</si>
  <si>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</si>
  <si>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</si>
  <si>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</si>
  <si>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</si>
  <si>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</si>
  <si>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</si>
  <si>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</si>
  <si>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</si>
  <si>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</si>
  <si>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</si>
  <si>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</si>
  <si>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</si>
  <si>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</si>
  <si>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</si>
  <si>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</si>
  <si>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</si>
  <si>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</si>
  <si>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</si>
  <si>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</si>
  <si>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</si>
  <si>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</si>
  <si>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</si>
  <si>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</si>
  <si>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</si>
  <si>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</si>
  <si>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</si>
  <si>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</si>
  <si>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</si>
  <si>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</si>
  <si>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</si>
  <si>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</si>
  <si>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</si>
  <si>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</si>
  <si>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</si>
  <si>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</si>
  <si>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</si>
  <si>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</si>
  <si>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</si>
  <si>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</si>
  <si>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</si>
  <si>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</si>
  <si>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</si>
  <si>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</si>
  <si>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</si>
  <si>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</si>
  <si>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</si>
  <si>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</si>
  <si>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</si>
  <si>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</si>
  <si>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</si>
  <si>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</si>
  <si>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</si>
  <si>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</si>
  <si>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</si>
  <si>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</si>
  <si>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</si>
  <si>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</si>
  <si>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</si>
  <si>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</si>
  <si>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</si>
  <si>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</si>
  <si>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</si>
  <si>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</si>
  <si>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</si>
  <si>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</si>
  <si>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</si>
  <si>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</si>
  <si>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</si>
  <si>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</si>
  <si>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</si>
  <si>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</si>
  <si>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</si>
  <si>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</si>
  <si>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</si>
  <si>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</si>
  <si>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</si>
  <si>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</si>
  <si>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</si>
  <si>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</si>
  <si>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</si>
  <si>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</si>
  <si>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</si>
  <si>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</si>
  <si>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</si>
  <si>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</si>
  <si>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</si>
  <si>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</si>
  <si>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</si>
  <si>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</si>
  <si>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</si>
  <si>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</si>
  <si>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</si>
  <si>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</si>
  <si>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</si>
  <si>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</si>
  <si>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</si>
  <si>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</si>
  <si>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</si>
  <si>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</si>
  <si>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</si>
  <si>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</si>
  <si>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</si>
  <si>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</si>
  <si>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</si>
  <si>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</si>
  <si>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</si>
  <si>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</si>
  <si>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</si>
  <si>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</si>
  <si>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</si>
  <si>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</si>
  <si>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</si>
  <si>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</si>
  <si>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</si>
  <si>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</si>
  <si>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</si>
  <si>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</si>
  <si>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</si>
  <si>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</si>
  <si>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</si>
  <si>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</si>
  <si>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</si>
  <si>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</si>
  <si>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</si>
  <si>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</si>
  <si>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</si>
  <si>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</si>
  <si>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</si>
  <si>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</si>
  <si>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</si>
  <si>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</si>
  <si>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</si>
  <si>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</si>
  <si>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</si>
  <si>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</si>
  <si>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</si>
  <si>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</si>
  <si>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</si>
  <si>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</si>
  <si>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</si>
  <si>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</si>
  <si>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</si>
  <si>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</si>
  <si>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</si>
  <si>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</si>
  <si>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</si>
  <si>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</si>
  <si>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</si>
  <si>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</si>
  <si>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</si>
  <si>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</si>
  <si>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</si>
  <si>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</si>
  <si>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</si>
  <si>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</si>
  <si>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</si>
  <si>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</si>
  <si>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</si>
  <si>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</si>
  <si>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</si>
  <si>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</si>
  <si>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</si>
  <si>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</si>
  <si>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</si>
  <si>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</si>
  <si>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</si>
  <si>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</si>
  <si>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</si>
  <si>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</si>
  <si>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</si>
  <si>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</si>
  <si>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</si>
  <si>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</si>
  <si>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</si>
  <si>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</si>
  <si>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</si>
  <si>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</si>
  <si>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</si>
  <si>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</si>
  <si>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</si>
  <si>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</si>
  <si>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</si>
  <si>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</si>
  <si>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</si>
  <si>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</si>
  <si>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</si>
  <si>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</si>
  <si>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</si>
  <si>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</si>
  <si>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</si>
  <si>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</si>
  <si>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</si>
  <si>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</si>
  <si>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</si>
  <si>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</si>
  <si>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</si>
  <si>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</si>
  <si>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</si>
  <si>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</si>
  <si>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</si>
  <si>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</si>
  <si>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</si>
  <si>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</si>
  <si>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</si>
  <si>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</si>
  <si>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</si>
  <si>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</si>
  <si>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</si>
  <si>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</si>
  <si>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</si>
  <si>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</si>
  <si>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</si>
  <si>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</si>
  <si>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</si>
  <si>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</si>
  <si>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</si>
  <si>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</si>
  <si>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</si>
  <si>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</si>
  <si>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</si>
  <si>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</si>
  <si>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</si>
  <si>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</si>
  <si>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</si>
  <si>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</si>
  <si>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</si>
  <si>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</si>
  <si>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</si>
  <si>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</si>
  <si>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</si>
  <si>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</si>
  <si>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</si>
  <si>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</si>
  <si>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</si>
  <si>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</si>
  <si>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</si>
  <si>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</si>
  <si>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</si>
  <si>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</si>
  <si>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</si>
  <si>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</si>
  <si>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</si>
  <si>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</si>
  <si>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</si>
  <si>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</si>
  <si>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</si>
  <si>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</si>
  <si>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</si>
  <si>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</si>
  <si>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</si>
  <si>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</si>
  <si>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</si>
  <si>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</si>
  <si>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</si>
  <si>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</si>
  <si>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</si>
  <si>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</si>
  <si>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</si>
  <si>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</si>
  <si>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</si>
  <si>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</si>
  <si>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</si>
  <si>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</si>
  <si>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</si>
  <si>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</si>
  <si>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</si>
  <si>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</si>
  <si>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</si>
  <si>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</si>
  <si>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</si>
  <si>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</si>
  <si>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</si>
  <si>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</si>
  <si>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</si>
  <si>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</si>
  <si>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</si>
  <si>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</si>
  <si>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</si>
  <si>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</si>
  <si>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</si>
  <si>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</si>
  <si>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</si>
  <si>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</si>
  <si>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</si>
  <si>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</si>
  <si>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</si>
  <si>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</si>
  <si>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</si>
  <si>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</si>
  <si>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</si>
  <si>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</si>
  <si>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</si>
  <si>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</si>
  <si>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</si>
  <si>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</si>
  <si>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</si>
  <si>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</si>
  <si>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</si>
  <si>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</si>
  <si>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</si>
  <si>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</si>
  <si>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</si>
  <si>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</si>
  <si>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</si>
  <si>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</si>
  <si>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</si>
  <si>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</si>
  <si>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</si>
  <si>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</si>
  <si>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</si>
  <si>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</si>
  <si>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</si>
  <si>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</si>
  <si>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</si>
  <si>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</si>
  <si>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</si>
  <si>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</si>
  <si>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</si>
  <si>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</si>
  <si>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</si>
  <si>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</si>
  <si>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</si>
  <si>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</si>
  <si>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</si>
  <si>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</si>
  <si>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</si>
  <si>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</si>
  <si>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</si>
  <si>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</si>
  <si>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</si>
  <si>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</si>
  <si>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</si>
  <si>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</si>
  <si>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</si>
  <si>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</si>
  <si>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</si>
  <si>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</si>
  <si>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</si>
  <si>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</si>
  <si>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</si>
  <si>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</si>
  <si>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</si>
  <si>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</si>
  <si>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</si>
  <si>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</si>
  <si>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</si>
  <si>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</si>
  <si>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</si>
  <si>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</si>
  <si>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</si>
  <si>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</si>
  <si>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</si>
  <si>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</si>
  <si>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</si>
  <si>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</si>
  <si>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</si>
  <si>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</si>
  <si>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</si>
  <si>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</si>
  <si>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</si>
  <si>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</si>
  <si>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</si>
  <si>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</si>
  <si>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</si>
  <si>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</si>
  <si>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</si>
  <si>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</si>
  <si>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</si>
  <si>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</si>
  <si>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</si>
  <si>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</si>
  <si>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</si>
  <si>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</si>
  <si>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</si>
  <si>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</si>
  <si>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</si>
  <si>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</si>
  <si>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</si>
  <si>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</si>
  <si>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</si>
  <si>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</si>
  <si>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</si>
  <si>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</si>
  <si>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</si>
  <si>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</si>
  <si>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</si>
  <si>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</si>
  <si>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</si>
  <si>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</si>
  <si>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</si>
  <si>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</si>
  <si>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</si>
  <si>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</si>
  <si>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</si>
  <si>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</si>
  <si>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</si>
  <si>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</si>
  <si>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</si>
  <si>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</si>
  <si>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</si>
  <si>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</si>
  <si>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</si>
  <si>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</si>
  <si>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</si>
  <si>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</si>
  <si>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</si>
  <si>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</si>
  <si>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</si>
  <si>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</si>
  <si>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</si>
  <si>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</si>
  <si>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</si>
  <si>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</si>
  <si>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</si>
  <si>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</si>
  <si>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</si>
  <si>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</si>
  <si>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</si>
  <si>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</si>
  <si>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</si>
  <si>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</si>
  <si>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</si>
  <si>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</si>
  <si>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</si>
  <si>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</si>
  <si>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</si>
  <si>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</si>
  <si>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</si>
  <si>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</si>
  <si>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</si>
  <si>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</si>
  <si>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</si>
  <si>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</si>
  <si>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</si>
  <si>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</si>
  <si>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</si>
  <si>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</si>
  <si>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</si>
  <si>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</si>
  <si>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</si>
  <si>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</si>
  <si>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</si>
  <si>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</si>
  <si>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</si>
  <si>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</si>
  <si>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</si>
  <si>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</si>
  <si>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</si>
  <si>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</si>
  <si>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</si>
  <si>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</si>
  <si>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</si>
  <si>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</si>
  <si>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</si>
  <si>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</si>
  <si>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</si>
  <si>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</si>
  <si>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</si>
  <si>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</si>
  <si>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</si>
  <si>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</si>
  <si>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</si>
  <si>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</si>
  <si>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</si>
  <si>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</si>
  <si>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</si>
  <si>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</si>
  <si>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</si>
  <si>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</si>
  <si>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</si>
  <si>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</si>
  <si>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</si>
  <si>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</si>
  <si>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</si>
  <si>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</si>
  <si>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</si>
  <si>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</si>
  <si>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</si>
  <si>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</si>
  <si>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</si>
  <si>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</si>
  <si>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</si>
  <si>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</si>
  <si>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</si>
  <si>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</si>
  <si>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</si>
  <si>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</si>
  <si>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</si>
  <si>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</si>
  <si>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</si>
  <si>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</si>
  <si>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</si>
  <si>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</si>
  <si>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</si>
  <si>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</si>
  <si>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</si>
  <si>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</si>
  <si>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</si>
  <si>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</si>
  <si>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</si>
  <si>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</si>
  <si>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</si>
  <si>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</si>
  <si>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</si>
  <si>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</si>
  <si>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</si>
  <si>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</si>
  <si>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</si>
  <si>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</si>
  <si>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</si>
  <si>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</si>
  <si>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</si>
  <si>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</si>
  <si>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</si>
  <si>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</si>
  <si>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</si>
  <si>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</si>
  <si>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</si>
  <si>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</si>
  <si>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</si>
  <si>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</si>
  <si>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</si>
  <si>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</si>
  <si>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</si>
  <si>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</si>
  <si>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</si>
  <si>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</si>
  <si>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</si>
  <si>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</si>
  <si>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</si>
  <si>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</si>
  <si>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</si>
  <si>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</si>
  <si>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</si>
  <si>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</si>
  <si>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</si>
  <si>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</si>
  <si>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</si>
  <si>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</si>
  <si>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</si>
  <si>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</si>
  <si>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</si>
  <si>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</si>
  <si>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</si>
  <si>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</si>
  <si>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</si>
  <si>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</si>
  <si>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</si>
  <si>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</si>
  <si>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</si>
  <si>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</si>
  <si>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</si>
  <si>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</si>
  <si>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</si>
  <si>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</si>
  <si>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</si>
  <si>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</si>
  <si>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</si>
  <si>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</si>
  <si>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</si>
  <si>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</si>
  <si>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</si>
  <si>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</si>
  <si>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</si>
  <si>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</si>
  <si>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</si>
  <si>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</si>
  <si>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</si>
  <si>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</si>
  <si>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</si>
  <si>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</si>
  <si>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</si>
  <si>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</si>
  <si>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</si>
  <si>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</si>
  <si>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</si>
  <si>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</si>
  <si>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</si>
  <si>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</si>
  <si>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</si>
  <si>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</si>
  <si>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</si>
  <si>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</si>
  <si>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</si>
  <si>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</si>
  <si>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</si>
  <si>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</si>
  <si>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</si>
  <si>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</si>
  <si>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</si>
  <si>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</si>
  <si>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</si>
  <si>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</si>
  <si>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</si>
  <si>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</si>
  <si>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</si>
  <si>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</si>
  <si>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</si>
  <si>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</si>
  <si>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</si>
  <si>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</si>
  <si>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</si>
  <si>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</si>
  <si>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</si>
  <si>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</si>
  <si>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</si>
  <si>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</si>
  <si>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</si>
  <si>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</si>
  <si>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</si>
  <si>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</si>
  <si>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</si>
  <si>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</si>
  <si>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</si>
  <si>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</si>
  <si>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</si>
  <si>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</si>
  <si>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</si>
  <si>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</si>
  <si>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</si>
  <si>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</si>
  <si>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</si>
  <si>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</si>
  <si>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</si>
  <si>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</si>
  <si>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</si>
  <si>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</si>
  <si>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</si>
  <si>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</si>
  <si>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</si>
  <si>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</si>
  <si>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</si>
  <si>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</si>
  <si>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</si>
  <si>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</si>
  <si>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</si>
  <si>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</si>
  <si>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</si>
  <si>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</si>
  <si>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</si>
  <si>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</si>
  <si>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</si>
  <si>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</si>
  <si>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</si>
  <si>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</si>
  <si>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</si>
  <si>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</si>
  <si>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</si>
  <si>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</si>
  <si>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</si>
  <si>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</si>
  <si>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</si>
  <si>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</si>
  <si>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</si>
  <si>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</si>
  <si>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</si>
  <si>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</si>
  <si>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</si>
  <si>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</si>
  <si>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</si>
  <si>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</si>
  <si>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</si>
  <si>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</si>
  <si>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</si>
  <si>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</si>
  <si>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</si>
  <si>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</si>
  <si>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</si>
  <si>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</si>
  <si>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</si>
  <si>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</si>
  <si>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</si>
  <si>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</si>
  <si>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</si>
  <si>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</si>
  <si>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</si>
  <si>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</si>
  <si>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</si>
  <si>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</si>
  <si>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</si>
  <si>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</si>
  <si>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</si>
  <si>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</si>
  <si>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</si>
  <si>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</si>
  <si>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</si>
  <si>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</si>
  <si>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</si>
  <si>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</si>
  <si>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</si>
  <si>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</si>
  <si>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</si>
  <si>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</si>
  <si>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</si>
  <si>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</si>
  <si>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</si>
  <si>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</si>
  <si>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</si>
  <si>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</si>
  <si>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</si>
  <si>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</si>
  <si>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</si>
  <si>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</si>
  <si>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</si>
  <si>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</si>
  <si>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</si>
  <si>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</si>
  <si>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</si>
  <si>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</si>
  <si>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</si>
  <si>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</si>
  <si>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</si>
  <si>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</si>
  <si>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</si>
  <si>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</si>
  <si>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</si>
  <si>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</si>
  <si>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</si>
  <si>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</si>
  <si>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</si>
  <si>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</si>
  <si>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</si>
  <si>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</si>
  <si>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</si>
  <si>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</si>
  <si>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</si>
  <si>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</si>
  <si>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</si>
  <si>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</si>
  <si>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</si>
  <si>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</si>
  <si>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</si>
  <si>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</si>
  <si>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</si>
  <si>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</si>
  <si>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</si>
  <si>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</si>
  <si>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</si>
  <si>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</si>
  <si>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</si>
  <si>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</si>
  <si>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</si>
  <si>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</si>
  <si>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</si>
  <si>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</si>
  <si>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</si>
  <si>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</si>
  <si>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</si>
  <si>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</si>
  <si>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</si>
  <si>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</si>
  <si>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</si>
  <si>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</si>
  <si>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</si>
  <si>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</si>
  <si>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</si>
  <si>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</si>
  <si>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</si>
  <si>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</si>
  <si>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</si>
  <si>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</si>
  <si>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</si>
  <si>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</si>
  <si>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</si>
  <si>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</si>
  <si>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</si>
  <si>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</si>
  <si>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</si>
  <si>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</si>
  <si>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</si>
  <si>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</si>
  <si>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</si>
  <si>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</si>
  <si>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</si>
  <si>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</si>
  <si>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</si>
  <si>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</si>
  <si>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</si>
  <si>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</si>
  <si>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</si>
  <si>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</si>
  <si>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</si>
  <si>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</si>
  <si>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</si>
  <si>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</si>
  <si>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</si>
  <si>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</si>
  <si>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</si>
  <si>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</si>
  <si>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</si>
  <si>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</si>
  <si>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</si>
  <si>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</si>
  <si>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</si>
  <si>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</si>
  <si>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</si>
  <si>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</si>
  <si>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</si>
  <si>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</si>
  <si>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</si>
  <si>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</si>
  <si>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</si>
  <si>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</si>
  <si>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</si>
  <si>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</si>
  <si>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</si>
  <si>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</si>
  <si>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</si>
  <si>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</si>
  <si>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</si>
  <si>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</si>
  <si>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</si>
  <si>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</si>
  <si>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</si>
  <si>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</si>
  <si>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</si>
  <si>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</si>
  <si>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</si>
  <si>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</si>
  <si>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</si>
  <si>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</si>
  <si>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</si>
  <si>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</si>
  <si>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</si>
  <si>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</si>
  <si>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</si>
  <si>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</si>
  <si>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</si>
  <si>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</si>
  <si>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</si>
  <si>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</si>
  <si>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</si>
  <si>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</si>
  <si>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</si>
  <si>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</si>
  <si>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</si>
  <si>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</si>
  <si>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</si>
  <si>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</si>
  <si>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</si>
  <si>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</si>
  <si>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</si>
  <si>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</si>
  <si>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</si>
  <si>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</si>
  <si>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</si>
  <si>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</si>
  <si>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</si>
  <si>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</si>
  <si>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</si>
  <si>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</si>
  <si>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</si>
  <si>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</si>
  <si>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</si>
  <si>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</si>
  <si>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</si>
  <si>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</si>
  <si>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</si>
  <si>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</si>
  <si>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</si>
  <si>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</si>
  <si>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</si>
  <si>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</si>
  <si>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</si>
  <si>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</si>
  <si>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</si>
  <si>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</si>
  <si>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</si>
  <si>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</si>
  <si>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</si>
  <si>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</si>
  <si>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</si>
  <si>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</si>
  <si>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</si>
  <si>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</si>
  <si>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</si>
  <si>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</si>
  <si>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</si>
  <si>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</si>
  <si>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</si>
  <si>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</si>
  <si>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</si>
  <si>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</si>
  <si>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</si>
  <si>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</si>
  <si>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</si>
  <si>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</si>
  <si>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</si>
  <si>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</si>
  <si>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</si>
  <si>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</si>
  <si>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</si>
  <si>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</si>
  <si>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</si>
  <si>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</si>
  <si>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</si>
  <si>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</si>
  <si>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</si>
  <si>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</si>
  <si>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</si>
  <si>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</si>
  <si>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</si>
  <si>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</si>
  <si>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</si>
  <si>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</si>
  <si>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</si>
  <si>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</si>
  <si>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</si>
  <si>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</si>
  <si>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</si>
  <si>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</si>
  <si>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</si>
  <si>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</si>
  <si>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</si>
  <si>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</si>
  <si>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</si>
  <si>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</si>
  <si>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</si>
  <si>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</si>
  <si>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</si>
  <si>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</si>
  <si>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</si>
  <si>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</si>
  <si>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</si>
  <si>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</si>
  <si>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</si>
  <si>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</si>
  <si>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</si>
  <si>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</si>
  <si>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</si>
  <si>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</si>
  <si>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</si>
  <si>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</si>
  <si>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</si>
  <si>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</si>
  <si>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</si>
  <si>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</si>
  <si>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</si>
  <si>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</si>
  <si>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</si>
  <si>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</si>
  <si>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</si>
  <si>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</si>
  <si>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</si>
  <si>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</si>
  <si>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</si>
  <si>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</si>
  <si>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</si>
  <si>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</si>
  <si>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</si>
  <si>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</si>
  <si>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</si>
  <si>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</si>
  <si>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</si>
  <si>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</si>
  <si>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</si>
  <si>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</si>
  <si>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</si>
  <si>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</si>
  <si>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</si>
  <si>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</si>
  <si>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</si>
  <si>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</si>
  <si>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</si>
  <si>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</si>
  <si>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</si>
  <si>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</si>
  <si>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</si>
  <si>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</si>
  <si>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</si>
  <si>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</si>
  <si>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</si>
  <si>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</si>
  <si>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</si>
  <si>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</si>
  <si>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</si>
  <si>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</si>
  <si>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</si>
  <si>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</si>
  <si>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</si>
  <si>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</si>
  <si>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</si>
  <si>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</si>
  <si>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</si>
  <si>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</si>
  <si>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</si>
  <si>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</si>
  <si>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</si>
  <si>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</si>
  <si>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</si>
  <si>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</si>
  <si>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</si>
  <si>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</si>
  <si>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</si>
  <si>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</si>
  <si>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</si>
  <si>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</si>
  <si>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</si>
  <si>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</si>
  <si>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</si>
  <si>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</si>
  <si>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</si>
  <si>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</si>
  <si>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</si>
  <si>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</si>
  <si>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</si>
  <si>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</si>
  <si>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</si>
  <si>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</si>
  <si>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</si>
  <si>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</si>
  <si>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</si>
  <si>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</si>
  <si>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</si>
  <si>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</si>
  <si>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</si>
  <si>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</si>
  <si>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</si>
  <si>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</si>
  <si>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</si>
  <si>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</si>
  <si>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</si>
  <si>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</si>
  <si>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</si>
  <si>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</si>
  <si>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</si>
  <si>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</si>
  <si>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</si>
  <si>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</si>
  <si>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</si>
  <si>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</si>
  <si>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</si>
  <si>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</si>
  <si>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</si>
  <si>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</si>
  <si>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</si>
  <si>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</si>
  <si>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</si>
  <si>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</si>
  <si>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</si>
  <si>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</si>
  <si>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</si>
  <si>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</si>
  <si>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</si>
  <si>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</si>
  <si>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</si>
  <si>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</si>
  <si>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</si>
  <si>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</si>
  <si>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</si>
  <si>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</si>
  <si>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</si>
  <si>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</si>
  <si>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</si>
  <si>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</si>
  <si>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</si>
  <si>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</si>
  <si>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</si>
  <si>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</si>
  <si>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</si>
  <si>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</si>
  <si>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</si>
  <si>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</si>
  <si>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</si>
  <si>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</si>
  <si>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</si>
  <si>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</si>
  <si>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</si>
  <si>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</si>
  <si>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</si>
  <si>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</si>
  <si>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</si>
  <si>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</si>
  <si>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</si>
  <si>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</si>
  <si>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</si>
  <si>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</si>
  <si>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</si>
  <si>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</si>
  <si>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</si>
  <si>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</si>
  <si>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</si>
  <si>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</si>
  <si>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</si>
  <si>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</si>
  <si>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</si>
  <si>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</si>
  <si>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</si>
  <si>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</si>
  <si>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</si>
  <si>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</si>
  <si>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</si>
  <si>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</si>
  <si>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</si>
  <si>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</si>
  <si>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</si>
  <si>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</si>
  <si>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</si>
  <si>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</si>
  <si>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</si>
  <si>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</si>
  <si>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</si>
  <si>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</si>
  <si>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</si>
  <si>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</si>
  <si>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</si>
  <si>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</si>
  <si>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</si>
  <si>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</si>
  <si>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</si>
  <si>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</si>
  <si>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</si>
  <si>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</si>
  <si>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</si>
  <si>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</si>
  <si>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</si>
  <si>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</si>
  <si>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</si>
  <si>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</si>
  <si>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</si>
  <si>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</si>
  <si>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</si>
  <si>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</si>
  <si>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</si>
  <si>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</si>
  <si>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</si>
  <si>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</si>
  <si>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</si>
  <si>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</si>
  <si>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</si>
  <si>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</si>
  <si>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</si>
  <si>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</si>
  <si>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</si>
  <si>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</si>
  <si>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</si>
  <si>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</si>
  <si>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</si>
  <si>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</si>
  <si>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</si>
  <si>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</si>
  <si>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</si>
  <si>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</si>
  <si>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</si>
  <si>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</si>
  <si>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</si>
  <si>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</si>
  <si>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</si>
  <si>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</si>
  <si>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</si>
  <si>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</si>
  <si>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</si>
  <si>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</si>
  <si>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</si>
  <si>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</si>
  <si>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</si>
  <si>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</si>
  <si>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</si>
  <si>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</si>
  <si>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</si>
  <si>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</si>
  <si>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</si>
  <si>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</si>
  <si>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</si>
  <si>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</si>
  <si>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</si>
  <si>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</si>
  <si>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</si>
  <si>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</si>
  <si>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</si>
  <si>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</si>
  <si>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</si>
  <si>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</si>
  <si>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</si>
  <si>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</si>
  <si>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</si>
  <si>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</si>
  <si>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</si>
  <si>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</si>
  <si>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</si>
  <si>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</si>
  <si>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</si>
  <si>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</si>
  <si>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</si>
  <si>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</si>
  <si>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</si>
  <si>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</si>
  <si>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</si>
  <si>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</si>
  <si>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</si>
  <si>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</si>
  <si>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</si>
  <si>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</si>
  <si>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</si>
  <si>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</si>
  <si>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</si>
  <si>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</si>
  <si>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</si>
  <si>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</si>
  <si>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</si>
  <si>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</si>
  <si>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</si>
  <si>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</si>
  <si>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</si>
  <si>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</si>
  <si>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</si>
  <si>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</si>
  <si>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</si>
  <si>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</si>
  <si>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</si>
  <si>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</si>
  <si>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</si>
  <si>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</si>
  <si>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</si>
  <si>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</si>
  <si>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</si>
  <si>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</si>
  <si>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</si>
  <si>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</si>
  <si>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</si>
  <si>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</si>
  <si>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</si>
  <si>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</si>
  <si>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</si>
  <si>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</si>
  <si>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</si>
  <si>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</si>
  <si>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</si>
  <si>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</si>
  <si>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</si>
  <si>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</si>
  <si>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</si>
  <si>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</si>
  <si>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</si>
  <si>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</si>
  <si>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</si>
  <si>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</si>
  <si>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</si>
  <si>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</si>
  <si>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</si>
  <si>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</si>
  <si>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</si>
  <si>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</si>
  <si>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</si>
  <si>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</si>
  <si>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</si>
  <si>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</si>
  <si>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</si>
  <si>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</si>
  <si>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</si>
  <si>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</si>
  <si>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</si>
  <si>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</si>
  <si>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</si>
  <si>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</si>
  <si>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</si>
  <si>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</si>
  <si>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</si>
  <si>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</si>
  <si>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</si>
  <si>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</si>
  <si>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</si>
  <si>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</si>
  <si>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</si>
  <si>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</si>
  <si>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</si>
  <si>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</si>
  <si>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</si>
  <si>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</si>
  <si>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</si>
  <si>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</si>
  <si>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</si>
  <si>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</si>
  <si>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</si>
  <si>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</si>
  <si>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</si>
  <si>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</si>
  <si>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</si>
  <si>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</si>
  <si>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</si>
  <si>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</si>
  <si>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</si>
  <si>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</si>
  <si>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</si>
  <si>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</si>
  <si>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</si>
  <si>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</si>
  <si>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</si>
  <si>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</si>
  <si>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</si>
  <si>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</si>
  <si>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</si>
  <si>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</si>
  <si>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</si>
  <si>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</si>
  <si>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</si>
  <si>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</si>
  <si>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</si>
  <si>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</si>
  <si>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</si>
  <si>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</si>
  <si>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</si>
  <si>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</si>
  <si>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</si>
  <si>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</si>
  <si>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</si>
  <si>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</si>
  <si>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</si>
  <si>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</si>
  <si>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</si>
  <si>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</si>
  <si>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</si>
  <si>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</si>
  <si>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</si>
  <si>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</si>
  <si>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</si>
  <si>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</si>
  <si>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</si>
  <si>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</si>
  <si>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</si>
  <si>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</si>
  <si>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</si>
  <si>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</si>
  <si>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</si>
  <si>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</si>
  <si>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</si>
  <si>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</si>
  <si>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</si>
  <si>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</si>
  <si>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</si>
  <si>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</si>
  <si>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</si>
  <si>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</si>
  <si>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</si>
  <si>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</si>
  <si>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</si>
  <si>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</si>
  <si>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</si>
  <si>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</si>
  <si>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</si>
  <si>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</si>
  <si>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</si>
  <si>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</si>
  <si>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</si>
  <si>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</si>
  <si>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</si>
  <si>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</si>
  <si>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</si>
  <si>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</si>
  <si>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</si>
  <si>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</si>
  <si>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</si>
  <si>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</si>
  <si>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</si>
  <si>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</si>
  <si>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</si>
  <si>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</si>
  <si>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</si>
  <si>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</si>
  <si>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</si>
  <si>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</si>
  <si>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</si>
  <si>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</si>
  <si>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</si>
  <si>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</si>
  <si>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</si>
  <si>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</si>
  <si>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</si>
  <si>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</si>
  <si>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</si>
  <si>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</si>
  <si>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</si>
  <si>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</si>
  <si>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</si>
  <si>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</si>
  <si>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</si>
  <si>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</si>
  <si>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</si>
  <si>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</si>
  <si>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</si>
  <si>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</si>
  <si>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</si>
  <si>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</si>
  <si>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</si>
  <si>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</si>
  <si>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</si>
  <si>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</si>
  <si>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</si>
  <si>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</si>
  <si>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</si>
  <si>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</si>
  <si>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</si>
  <si>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</si>
  <si>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</si>
  <si>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</si>
  <si>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</si>
  <si>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</si>
  <si>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</si>
  <si>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</si>
  <si>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</si>
  <si>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</si>
  <si>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</si>
  <si>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</si>
  <si>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</si>
  <si>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</si>
  <si>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</si>
  <si>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</si>
  <si>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</si>
  <si>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</si>
  <si>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</si>
  <si>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</si>
  <si>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</si>
  <si>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</si>
  <si>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</si>
  <si>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</si>
  <si>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</si>
  <si>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</si>
  <si>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</si>
  <si>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</si>
  <si>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</si>
  <si>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</si>
  <si>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</si>
  <si>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</si>
  <si>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</si>
  <si>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</si>
  <si>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</si>
  <si>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</si>
  <si>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</si>
  <si>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</si>
  <si>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</si>
  <si>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</si>
  <si>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</si>
  <si>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</si>
  <si>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</si>
  <si>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</si>
  <si>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</si>
  <si>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</si>
  <si>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</si>
  <si>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</si>
  <si>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</si>
  <si>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</si>
  <si>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</si>
  <si>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</si>
  <si>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</si>
  <si>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</si>
  <si>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</si>
  <si>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</si>
  <si>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</si>
  <si>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</si>
  <si>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</si>
  <si>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</si>
  <si>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</si>
  <si>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</si>
  <si>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</si>
  <si>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</si>
  <si>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</si>
  <si>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</si>
  <si>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</si>
  <si>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</si>
  <si>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</si>
  <si>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</si>
  <si>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</si>
  <si>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</si>
  <si>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</si>
  <si>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</si>
  <si>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</si>
  <si>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</si>
  <si>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</si>
  <si>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</si>
  <si>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</si>
  <si>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</si>
  <si>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</si>
  <si>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</si>
  <si>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</si>
  <si>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</si>
  <si>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</si>
  <si>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</si>
  <si>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</si>
  <si>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</si>
  <si>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</si>
  <si>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</si>
  <si>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</si>
  <si>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</si>
  <si>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</si>
  <si>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</si>
  <si>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</si>
  <si>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</si>
  <si>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</si>
  <si>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</si>
  <si>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</si>
  <si>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</si>
  <si>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</si>
  <si>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</si>
  <si>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</si>
  <si>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</si>
  <si>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</si>
  <si>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</si>
  <si>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</si>
  <si>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</si>
  <si>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</si>
  <si>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</si>
  <si>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</si>
  <si>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</si>
  <si>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</si>
  <si>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</si>
  <si>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</si>
  <si>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</si>
  <si>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</si>
  <si>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</si>
  <si>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</si>
  <si>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</si>
  <si>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</si>
  <si>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</si>
  <si>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</si>
  <si>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</si>
  <si>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</si>
  <si>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</si>
  <si>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</si>
  <si>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</si>
  <si>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</si>
  <si>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</si>
  <si>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</si>
  <si>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</si>
  <si>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</si>
  <si>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</si>
  <si>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</si>
  <si>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</si>
  <si>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</si>
  <si>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</si>
  <si>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</si>
  <si>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</si>
  <si>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</si>
  <si>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</si>
  <si>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</si>
  <si>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</si>
  <si>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</si>
  <si>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</si>
  <si>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</si>
  <si>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</si>
  <si>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</si>
  <si>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</si>
  <si>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</si>
  <si>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</si>
  <si>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</si>
  <si>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</si>
  <si>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</si>
  <si>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</si>
  <si>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</si>
  <si>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</si>
  <si>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</si>
  <si>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</si>
  <si>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</si>
  <si>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</si>
  <si>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</si>
  <si>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</si>
  <si>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</si>
  <si>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</si>
  <si>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</si>
  <si>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</si>
  <si>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</si>
  <si>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</si>
  <si>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</si>
  <si>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</si>
  <si>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</si>
  <si>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</si>
  <si>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</si>
  <si>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</si>
  <si>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</si>
  <si>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</si>
  <si>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</si>
  <si>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</si>
  <si>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</si>
  <si>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</si>
  <si>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</si>
  <si>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</si>
  <si>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</si>
  <si>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</si>
  <si>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</si>
  <si>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</si>
  <si>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</si>
  <si>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</si>
  <si>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</si>
  <si>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</si>
  <si>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</si>
  <si>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</si>
  <si>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</si>
  <si>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</si>
  <si>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</si>
  <si>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</si>
  <si>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</si>
  <si>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</si>
  <si>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</si>
  <si>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</si>
  <si>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</si>
  <si>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</si>
  <si>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</si>
  <si>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</si>
  <si>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</si>
  <si>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</si>
  <si>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</si>
  <si>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</si>
  <si>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</si>
  <si>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</si>
  <si>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</si>
  <si>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</si>
  <si>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</si>
  <si>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</si>
  <si>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</si>
  <si>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</si>
  <si>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</si>
  <si>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</si>
  <si>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</si>
  <si>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</si>
  <si>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</si>
  <si>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</si>
  <si>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</si>
  <si>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</si>
  <si>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</si>
  <si>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</si>
  <si>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</si>
  <si>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</si>
  <si>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</si>
  <si>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</si>
  <si>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</si>
  <si>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</si>
  <si>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</si>
  <si>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</si>
  <si>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</si>
  <si>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</si>
  <si>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</si>
  <si>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</si>
  <si>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</si>
  <si>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</si>
  <si>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</si>
  <si>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</si>
  <si>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</si>
  <si>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</si>
  <si>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</si>
  <si>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</si>
  <si>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</si>
  <si>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</si>
  <si>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</si>
  <si>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</si>
  <si>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</si>
  <si>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</si>
  <si>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</si>
  <si>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</si>
  <si>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</si>
  <si>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</si>
  <si>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</si>
  <si>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</si>
  <si>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</si>
  <si>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</si>
  <si>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</si>
  <si>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</si>
  <si>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</si>
  <si>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</si>
  <si>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</si>
  <si>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</si>
  <si>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</si>
  <si>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</si>
  <si>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</si>
  <si>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</si>
  <si>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</si>
  <si>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</si>
  <si>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</si>
  <si>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</si>
  <si>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</si>
  <si>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</si>
  <si>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</si>
  <si>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</si>
  <si>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</si>
  <si>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</si>
  <si>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</si>
  <si>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</si>
  <si>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</si>
  <si>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</si>
  <si>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</si>
  <si>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</si>
  <si>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</si>
  <si>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</si>
  <si>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</si>
  <si>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</si>
  <si>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</si>
  <si>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</si>
  <si>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</si>
  <si>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</si>
  <si>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</si>
  <si>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</si>
  <si>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</si>
  <si>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</si>
  <si>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</si>
  <si>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</si>
  <si>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</si>
  <si>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</si>
  <si>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</si>
  <si>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</si>
  <si>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</si>
  <si>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</si>
  <si>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</si>
  <si>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</si>
  <si>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</si>
  <si>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</si>
  <si>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</si>
  <si>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</si>
  <si>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</si>
  <si>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</si>
  <si>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</si>
  <si>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</si>
  <si>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</si>
  <si>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</si>
  <si>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</si>
  <si>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</si>
  <si>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</si>
  <si>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</si>
  <si>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</si>
  <si>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</si>
  <si>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</si>
  <si>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</si>
  <si>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</si>
  <si>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</si>
  <si>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</si>
  <si>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</si>
  <si>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</si>
  <si>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</si>
  <si>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</si>
  <si>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</si>
  <si>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</si>
  <si>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</si>
  <si>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</si>
  <si>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</si>
  <si>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</si>
  <si>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</si>
  <si>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</si>
  <si>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</si>
  <si>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</si>
  <si>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</si>
  <si>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</si>
  <si>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</si>
  <si>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</si>
  <si>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</si>
  <si>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</si>
  <si>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</si>
  <si>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</si>
  <si>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</si>
  <si>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</si>
  <si>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</si>
  <si>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</si>
  <si>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</si>
  <si>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</si>
  <si>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</si>
  <si>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</si>
  <si>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</si>
  <si>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</si>
  <si>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</si>
  <si>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</si>
  <si>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</si>
  <si>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</si>
  <si>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</si>
  <si>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</si>
  <si>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</si>
  <si>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</si>
  <si>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</si>
  <si>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</si>
  <si>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</si>
  <si>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</si>
  <si>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</si>
  <si>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</si>
  <si>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</si>
  <si>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</si>
  <si>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</si>
  <si>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</si>
  <si>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</si>
  <si>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</si>
  <si>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</si>
  <si>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</si>
  <si>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</si>
  <si>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</si>
  <si>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</si>
  <si>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</si>
  <si>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</si>
  <si>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</si>
  <si>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</si>
  <si>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</si>
  <si>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</si>
  <si>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</si>
  <si>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</si>
  <si>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</si>
  <si>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</si>
  <si>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</si>
  <si>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</si>
  <si>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</si>
  <si>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</si>
  <si>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</si>
  <si>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</si>
  <si>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</si>
  <si>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</si>
  <si>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</si>
  <si>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</si>
  <si>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</si>
  <si>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</si>
  <si>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</si>
  <si>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</si>
  <si>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</si>
  <si>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</si>
  <si>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</si>
  <si>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</si>
  <si>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</si>
  <si>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</si>
  <si>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</si>
  <si>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</si>
  <si>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</si>
  <si>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</si>
  <si>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</si>
  <si>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</si>
  <si>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</si>
  <si>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</si>
  <si>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</si>
  <si>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</si>
  <si>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</si>
  <si>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</si>
  <si>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</si>
  <si>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</si>
  <si>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</si>
  <si>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</si>
  <si>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</si>
  <si>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</si>
  <si>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</si>
  <si>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</si>
  <si>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</si>
  <si>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</si>
  <si>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</si>
  <si>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</si>
  <si>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</si>
  <si>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</si>
  <si>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</si>
  <si>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</si>
  <si>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</si>
  <si>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</si>
  <si>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</si>
  <si>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</si>
  <si>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</si>
  <si>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</si>
  <si>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</si>
  <si>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</si>
  <si>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</si>
  <si>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</si>
  <si>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</si>
  <si>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</si>
  <si>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</si>
  <si>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</si>
  <si>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</si>
  <si>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</si>
  <si>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</si>
  <si>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</si>
  <si>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</si>
  <si>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</si>
  <si>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</si>
  <si>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</si>
  <si>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</si>
  <si>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</si>
  <si>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</si>
  <si>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</si>
  <si>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</si>
  <si>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</si>
  <si>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</si>
  <si>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</si>
  <si>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</si>
  <si>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</si>
  <si>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</si>
  <si>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</si>
  <si>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</si>
  <si>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</si>
  <si>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</si>
  <si>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</si>
  <si>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</si>
  <si>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</si>
  <si>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</si>
  <si>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</si>
  <si>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</si>
  <si>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</si>
  <si>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</si>
  <si>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</si>
  <si>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</si>
  <si>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</si>
  <si>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</si>
  <si>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</si>
  <si>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</si>
  <si>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</si>
  <si>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</si>
  <si>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</si>
  <si>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</si>
  <si>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</si>
  <si>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</si>
  <si>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</si>
  <si>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</si>
  <si>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</si>
  <si>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</si>
  <si>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</si>
  <si>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</si>
  <si>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</si>
  <si>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</si>
  <si>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</si>
  <si>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</si>
  <si>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</si>
  <si>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</si>
  <si>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</si>
  <si>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</si>
  <si>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</si>
  <si>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</si>
  <si>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</si>
  <si>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</si>
  <si>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</si>
  <si>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</si>
  <si>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</si>
  <si>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</si>
  <si>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</si>
  <si>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</si>
  <si>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</si>
  <si>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</si>
  <si>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</si>
  <si>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</si>
  <si>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</si>
  <si>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</si>
  <si>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</si>
  <si>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</si>
  <si>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</si>
  <si>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</si>
  <si>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</si>
  <si>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</si>
  <si>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</si>
  <si>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</si>
  <si>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</si>
  <si>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</si>
  <si>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</si>
  <si>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</si>
  <si>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</si>
  <si>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</si>
  <si>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</si>
  <si>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</si>
  <si>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</si>
  <si>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</si>
  <si>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</si>
  <si>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</si>
  <si>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</si>
  <si>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</si>
  <si>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</si>
  <si>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</si>
  <si>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</si>
  <si>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</si>
  <si>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</si>
  <si>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</si>
  <si>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</si>
  <si>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</si>
  <si>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</si>
  <si>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</si>
  <si>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</si>
  <si>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</si>
  <si>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</si>
  <si>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</si>
  <si>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</si>
  <si>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</si>
  <si>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</si>
  <si>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</si>
  <si>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</si>
  <si>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</si>
  <si>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</si>
  <si>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</si>
  <si>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</si>
  <si>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</si>
  <si>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</si>
  <si>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</si>
  <si>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</si>
  <si>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</si>
  <si>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</si>
  <si>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</si>
  <si>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</si>
  <si>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</si>
  <si>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</si>
  <si>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</si>
  <si>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</si>
  <si>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</si>
  <si>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</si>
  <si>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</si>
  <si>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</si>
  <si>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</si>
  <si>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</si>
  <si>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</si>
  <si>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</si>
  <si>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</si>
  <si>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</si>
  <si>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</si>
  <si>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</si>
  <si>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</si>
  <si>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</si>
  <si>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</si>
  <si>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</si>
  <si>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</si>
  <si>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</si>
  <si>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</si>
  <si>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</si>
  <si>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</si>
  <si>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</si>
  <si>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</si>
  <si>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</si>
  <si>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</si>
  <si>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</si>
  <si>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</si>
  <si>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</si>
  <si>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</si>
  <si>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</si>
  <si>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</si>
  <si>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</si>
  <si>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</si>
  <si>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</si>
  <si>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</si>
  <si>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</si>
  <si>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</si>
  <si>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</si>
  <si>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</si>
  <si>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</si>
  <si>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</si>
  <si>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</si>
  <si>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</si>
  <si>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</si>
  <si>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</si>
  <si>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</si>
  <si>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</si>
  <si>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</si>
  <si>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</si>
  <si>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</si>
  <si>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</si>
  <si>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</si>
  <si>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</si>
  <si>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</si>
  <si>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</si>
  <si>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</si>
  <si>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</si>
  <si>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</si>
  <si>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</si>
  <si>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</si>
  <si>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</si>
  <si>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</si>
  <si>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</si>
  <si>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</si>
  <si>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</si>
  <si>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</si>
  <si>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</si>
  <si>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</si>
  <si>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</si>
  <si>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</si>
  <si>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</si>
  <si>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</si>
  <si>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</si>
  <si>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</si>
  <si>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</si>
  <si>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</si>
  <si>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</si>
  <si>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</si>
  <si>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</si>
  <si>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</si>
  <si>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</si>
  <si>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</si>
  <si>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</si>
  <si>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</si>
  <si>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</si>
  <si>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</si>
  <si>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</si>
  <si>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</si>
  <si>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</si>
  <si>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</si>
  <si>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</si>
  <si>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</si>
  <si>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</si>
  <si>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</si>
  <si>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</si>
  <si>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</si>
  <si>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</si>
  <si>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</si>
  <si>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</si>
  <si>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</si>
  <si>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</si>
  <si>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</si>
  <si>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</si>
  <si>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</si>
  <si>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</si>
  <si>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</si>
  <si>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</si>
  <si>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</si>
  <si>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</si>
  <si>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</si>
  <si>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</si>
  <si>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</si>
  <si>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</si>
  <si>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</si>
  <si>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</si>
  <si>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</si>
  <si>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</si>
  <si>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</si>
  <si>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</si>
  <si>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</si>
  <si>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</si>
  <si>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</si>
  <si>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</si>
  <si>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</si>
  <si>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</si>
  <si>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</si>
  <si>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</si>
  <si>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</si>
  <si>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</si>
  <si>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</si>
  <si>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</si>
  <si>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</si>
  <si>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</si>
  <si>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</si>
  <si>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</si>
  <si>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</si>
  <si>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</si>
  <si>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</si>
  <si>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</si>
  <si>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</si>
  <si>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</si>
  <si>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</si>
  <si>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</si>
  <si>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</si>
  <si>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</si>
  <si>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</si>
  <si>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</si>
  <si>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</si>
  <si>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</si>
  <si>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</si>
  <si>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</si>
  <si>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</si>
  <si>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</si>
  <si>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</si>
  <si>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</si>
  <si>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</si>
  <si>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</si>
  <si>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</si>
  <si>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</si>
  <si>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</si>
  <si>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</si>
  <si>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</si>
  <si>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</si>
  <si>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</si>
  <si>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</si>
  <si>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</si>
  <si>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</si>
  <si>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</si>
  <si>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</si>
  <si>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</si>
  <si>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</si>
  <si>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</si>
  <si>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</si>
  <si>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</si>
  <si>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</si>
  <si>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</si>
  <si>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</si>
  <si>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</si>
  <si>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</si>
  <si>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</si>
  <si>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</si>
  <si>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</si>
  <si>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</si>
  <si>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</si>
  <si>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</si>
  <si>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</si>
  <si>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</si>
  <si>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</si>
  <si>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</si>
  <si>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</si>
  <si>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</si>
  <si>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</si>
  <si>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</si>
  <si>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</si>
  <si>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</si>
  <si>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</si>
  <si>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</si>
  <si>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</si>
  <si>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</si>
  <si>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</si>
  <si>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</si>
  <si>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</si>
  <si>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</si>
  <si>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</si>
  <si>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</si>
  <si>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</si>
  <si>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</si>
  <si>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</si>
  <si>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</si>
  <si>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</si>
  <si>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</si>
  <si>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</si>
  <si>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</si>
  <si>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</si>
  <si>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</si>
  <si>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</si>
  <si>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</si>
  <si>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</si>
  <si>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</si>
  <si>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</si>
  <si>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</si>
  <si>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</si>
  <si>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</si>
  <si>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</si>
  <si>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</si>
  <si>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</si>
  <si>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</si>
  <si>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</si>
  <si>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</si>
  <si>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</si>
  <si>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</si>
  <si>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</si>
  <si>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</si>
  <si>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</si>
  <si>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</si>
  <si>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</si>
  <si>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</si>
  <si>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</si>
  <si>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</si>
  <si>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</si>
  <si>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</si>
  <si>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</si>
  <si>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</si>
  <si>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</si>
  <si>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</si>
  <si>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</si>
  <si>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</si>
  <si>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</si>
  <si>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</si>
  <si>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</si>
  <si>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</si>
  <si>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</si>
  <si>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</si>
  <si>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</si>
  <si>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</si>
  <si>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</si>
  <si>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</si>
  <si>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</si>
  <si>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</si>
  <si>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</si>
  <si>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</si>
  <si>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</si>
  <si>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</si>
  <si>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</si>
  <si>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</si>
  <si>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</si>
  <si>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</si>
  <si>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</si>
  <si>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</si>
  <si>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</si>
  <si>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</si>
  <si>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</si>
  <si>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</si>
  <si>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</si>
  <si>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</si>
  <si>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</si>
  <si>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</si>
  <si>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</si>
  <si>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</si>
  <si>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</si>
  <si>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</si>
  <si>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</si>
  <si>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</si>
  <si>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</si>
  <si>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</si>
  <si>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</si>
  <si>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</si>
  <si>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</si>
  <si>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</si>
  <si>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</si>
  <si>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</si>
  <si>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</si>
  <si>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</si>
  <si>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</si>
  <si>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</si>
  <si>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</si>
  <si>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</si>
  <si>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</si>
  <si>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</si>
  <si>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</si>
  <si>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</si>
  <si>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</si>
  <si>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</si>
  <si>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</si>
  <si>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</si>
  <si>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</si>
  <si>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</si>
  <si>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</si>
  <si>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</si>
  <si>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</si>
  <si>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</si>
  <si>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</si>
  <si>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</si>
  <si>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</si>
  <si>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</si>
  <si>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</si>
  <si>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</si>
  <si>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</si>
  <si>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</si>
  <si>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</si>
  <si>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</si>
  <si>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</si>
  <si>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</si>
  <si>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</si>
  <si>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</si>
  <si>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</si>
  <si>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</si>
  <si>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</si>
  <si>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</si>
  <si>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</si>
  <si>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</si>
  <si>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</si>
  <si>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</si>
  <si>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</si>
  <si>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</si>
  <si>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</si>
  <si>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</si>
  <si>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</si>
  <si>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</si>
  <si>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</si>
  <si>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</si>
  <si>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</si>
  <si>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</si>
  <si>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</si>
  <si>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</si>
  <si>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</si>
  <si>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</si>
  <si>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</si>
  <si>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</si>
  <si>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</si>
  <si>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</si>
  <si>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</si>
  <si>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</si>
  <si>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</si>
  <si>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</si>
  <si>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</si>
  <si>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</si>
  <si>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</si>
  <si>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</si>
  <si>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</si>
  <si>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</si>
  <si>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</si>
  <si>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</si>
  <si>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</si>
  <si>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</si>
  <si>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</si>
  <si>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</si>
  <si>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</si>
  <si>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</si>
  <si>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</si>
  <si>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</si>
  <si>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</si>
  <si>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</si>
  <si>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</si>
  <si>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</si>
  <si>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</si>
  <si>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</si>
  <si>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</si>
  <si>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</si>
  <si>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</si>
  <si>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</si>
  <si>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</si>
  <si>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</si>
  <si>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</si>
  <si>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</si>
  <si>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</si>
  <si>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</si>
  <si>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</si>
  <si>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</si>
  <si>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</si>
  <si>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</si>
  <si>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</si>
  <si>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</si>
  <si>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</si>
  <si>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</si>
  <si>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</si>
  <si>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</si>
  <si>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</si>
  <si>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</si>
  <si>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</si>
  <si>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</si>
  <si>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</si>
  <si>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</si>
  <si>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</si>
  <si>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</si>
  <si>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</si>
  <si>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</si>
  <si>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</si>
  <si>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</si>
  <si>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</si>
  <si>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</si>
  <si>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</si>
  <si>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</si>
  <si>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</si>
  <si>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</si>
  <si>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</si>
  <si>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</si>
  <si>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</si>
  <si>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</si>
  <si>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</si>
  <si>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</si>
  <si>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</si>
  <si>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</si>
  <si>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</si>
  <si>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</si>
  <si>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</si>
  <si>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</si>
  <si>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</si>
  <si>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</si>
  <si>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</si>
  <si>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</si>
  <si>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</si>
  <si>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</si>
  <si>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</si>
  <si>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</si>
  <si>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</si>
  <si>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</si>
  <si>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</si>
  <si>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</si>
  <si>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</si>
  <si>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</si>
  <si>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</si>
  <si>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</si>
  <si>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</si>
  <si>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</si>
  <si>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</si>
  <si>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</si>
  <si>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</si>
  <si>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</si>
  <si>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</si>
  <si>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</si>
  <si>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</si>
  <si>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</si>
  <si>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</si>
  <si>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</si>
  <si>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</si>
  <si>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</si>
  <si>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</si>
  <si>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</si>
  <si>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</si>
  <si>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</si>
  <si>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</si>
  <si>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</si>
  <si>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</si>
  <si>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</si>
  <si>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</si>
  <si>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</si>
  <si>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</si>
  <si>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</si>
  <si>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</si>
  <si>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</si>
  <si>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</si>
  <si>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</si>
  <si>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</si>
  <si>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</si>
  <si>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</si>
  <si>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</si>
  <si>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</si>
  <si>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</si>
  <si>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</si>
  <si>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</si>
  <si>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</si>
  <si>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</si>
  <si>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</si>
  <si>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</si>
  <si>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</si>
  <si>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</si>
  <si>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</si>
  <si>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</si>
  <si>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</si>
  <si>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</si>
  <si>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</si>
  <si>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</si>
  <si>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</si>
  <si>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</si>
  <si>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</si>
  <si>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</si>
  <si>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</si>
  <si>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</si>
  <si>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</si>
  <si>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</si>
  <si>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</si>
  <si>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</si>
  <si>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</si>
  <si>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</si>
  <si>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</si>
  <si>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</si>
  <si>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</si>
  <si>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</si>
  <si>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</si>
  <si>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</si>
  <si>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</si>
  <si>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</si>
  <si>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</si>
  <si>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</si>
  <si>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</si>
  <si>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</si>
  <si>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</si>
  <si>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</si>
  <si>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</si>
  <si>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</si>
  <si>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</si>
  <si>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</si>
  <si>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</si>
  <si>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</si>
  <si>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</si>
  <si>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</si>
  <si>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</si>
  <si>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</si>
  <si>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</si>
  <si>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</si>
  <si>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</si>
  <si>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</si>
  <si>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</si>
  <si>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</si>
  <si>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</si>
  <si>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</si>
  <si>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</si>
  <si>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</si>
  <si>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</si>
  <si>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</si>
  <si>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</si>
  <si>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</si>
  <si>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</si>
  <si>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</si>
  <si>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</si>
  <si>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</si>
  <si>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</si>
  <si>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</si>
  <si>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</si>
  <si>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</si>
  <si>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</si>
  <si>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</si>
  <si>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</si>
  <si>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</si>
  <si>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</si>
  <si>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</si>
  <si>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</si>
  <si>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</si>
  <si>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</si>
  <si>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</si>
  <si>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</si>
  <si>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</si>
  <si>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</si>
  <si>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</si>
  <si>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</si>
  <si>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</si>
  <si>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</si>
  <si>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</si>
  <si>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</si>
  <si>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</si>
  <si>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</si>
  <si>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</si>
  <si>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</si>
  <si>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</si>
  <si>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</si>
  <si>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</si>
  <si>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</si>
  <si>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</si>
  <si>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</si>
  <si>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</si>
  <si>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</si>
  <si>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</si>
  <si>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</si>
  <si>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</si>
  <si>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</si>
  <si>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</si>
  <si>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</si>
  <si>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</si>
  <si>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</si>
  <si>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</si>
  <si>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</si>
  <si>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</si>
  <si>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</si>
  <si>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</si>
  <si>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</si>
  <si>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</si>
  <si>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</si>
  <si>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</si>
  <si>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</si>
  <si>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</si>
  <si>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</si>
  <si>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</si>
  <si>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</si>
  <si>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</si>
  <si>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</si>
  <si>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</si>
  <si>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</si>
  <si>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</si>
  <si>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</si>
  <si>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</si>
  <si>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</si>
  <si>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</si>
  <si>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</si>
  <si>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</si>
  <si>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</si>
  <si>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</si>
  <si>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</si>
  <si>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</si>
  <si>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</si>
  <si>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</si>
  <si>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</si>
  <si>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</si>
  <si>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</si>
  <si>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</si>
  <si>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</si>
  <si>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</si>
  <si>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</si>
  <si>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</si>
  <si>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</si>
  <si>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</si>
  <si>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</si>
  <si>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</si>
  <si>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</si>
  <si>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</si>
  <si>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</si>
  <si>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</si>
  <si>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</si>
  <si>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</si>
  <si>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</si>
  <si>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</si>
  <si>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</si>
  <si>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</si>
  <si>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</si>
  <si>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</si>
  <si>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</si>
  <si>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</si>
  <si>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</si>
  <si>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</si>
  <si>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</si>
  <si>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</si>
  <si>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</si>
  <si>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</si>
  <si>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</si>
  <si>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</si>
  <si>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</si>
  <si>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</si>
  <si>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</si>
  <si>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</si>
  <si>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</si>
  <si>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</si>
  <si>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</si>
  <si>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</si>
  <si>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</si>
  <si>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</si>
  <si>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</si>
  <si>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</si>
  <si>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</si>
  <si>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</si>
  <si>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</si>
  <si>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</si>
  <si>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</si>
  <si>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</si>
  <si>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</si>
  <si>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</si>
  <si>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</si>
  <si>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</si>
  <si>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</si>
  <si>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</si>
  <si>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</si>
  <si>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</si>
  <si>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</si>
  <si>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</si>
  <si>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</si>
  <si>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</si>
  <si>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</si>
  <si>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</si>
  <si>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</si>
  <si>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</si>
  <si>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</si>
  <si>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</si>
  <si>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</si>
  <si>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</si>
  <si>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</si>
  <si>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</si>
  <si>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</si>
  <si>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</si>
  <si>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</si>
  <si>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</si>
  <si>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</si>
  <si>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</si>
  <si>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</si>
  <si>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</si>
  <si>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</si>
  <si>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</si>
  <si>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</si>
  <si>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</si>
  <si>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</si>
  <si>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</si>
  <si>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</si>
  <si>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</si>
  <si>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</si>
  <si>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</si>
  <si>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</si>
  <si>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</si>
  <si>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</si>
  <si>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</si>
  <si>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</si>
  <si>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</si>
  <si>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</si>
  <si>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</si>
  <si>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</si>
  <si>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</si>
  <si>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</si>
  <si>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</si>
  <si>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</si>
  <si>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</si>
  <si>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</si>
  <si>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</si>
  <si>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</si>
  <si>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</si>
  <si>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</si>
  <si>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</si>
  <si>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</si>
  <si>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</si>
  <si>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</si>
  <si>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</si>
  <si>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</si>
  <si>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</si>
  <si>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</si>
  <si>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</si>
  <si>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</si>
  <si>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</si>
  <si>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</si>
  <si>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</si>
  <si>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</si>
  <si>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</si>
  <si>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</si>
  <si>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</si>
  <si>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</si>
  <si>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</si>
  <si>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</si>
  <si>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</si>
  <si>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</si>
  <si>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</si>
  <si>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</si>
  <si>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</si>
  <si>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</si>
  <si>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</si>
  <si>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</si>
  <si>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</si>
  <si>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</si>
  <si>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</si>
  <si>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</si>
  <si>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</si>
  <si>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</si>
  <si>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</si>
  <si>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</si>
  <si>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</si>
  <si>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</si>
  <si>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</si>
  <si>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</si>
  <si>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</si>
  <si>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</si>
  <si>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</si>
  <si>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</si>
  <si>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</si>
  <si>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</si>
  <si>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</si>
  <si>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</si>
  <si>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</si>
  <si>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</si>
  <si>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</si>
  <si>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</si>
  <si>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</si>
  <si>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</si>
  <si>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</si>
  <si>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</si>
  <si>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</si>
  <si>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</si>
  <si>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</si>
  <si>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</si>
  <si>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</si>
  <si>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</si>
  <si>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</si>
  <si>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</si>
  <si>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</si>
  <si>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</si>
  <si>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</si>
  <si>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</si>
  <si>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</si>
  <si>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</si>
  <si>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</si>
  <si>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</si>
  <si>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</si>
  <si>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</si>
  <si>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</si>
  <si>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</si>
  <si>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</si>
  <si>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</si>
  <si>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</si>
  <si>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</si>
  <si>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</si>
  <si>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</si>
  <si>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</si>
  <si>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</si>
  <si>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</si>
  <si>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</si>
  <si>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</si>
  <si>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</si>
  <si>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</si>
  <si>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</si>
  <si>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</si>
  <si>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</si>
  <si>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</si>
  <si>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</si>
  <si>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</si>
  <si>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</si>
  <si>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</si>
  <si>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</si>
  <si>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</si>
  <si>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</si>
  <si>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</si>
  <si>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</si>
  <si>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</si>
  <si>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</si>
  <si>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</si>
  <si>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</si>
  <si>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</si>
  <si>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</si>
  <si>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</si>
  <si>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</si>
  <si>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</si>
  <si>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</si>
  <si>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</si>
  <si>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</si>
  <si>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</si>
  <si>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</si>
  <si>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</si>
  <si>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</si>
  <si>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</si>
  <si>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</si>
  <si>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</si>
  <si>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</si>
  <si>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</si>
  <si>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</si>
  <si>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</si>
  <si>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</si>
  <si>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</si>
  <si>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</si>
  <si>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</si>
  <si>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</si>
  <si>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</si>
  <si>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</si>
  <si>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</si>
  <si>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</si>
  <si>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</si>
  <si>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</si>
  <si>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</si>
  <si>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</si>
  <si>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</si>
  <si>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</si>
  <si>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</si>
  <si>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</si>
  <si>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</si>
  <si>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</si>
  <si>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</si>
  <si>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</si>
  <si>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</si>
  <si>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</si>
  <si>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</si>
  <si>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</si>
  <si>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</si>
  <si>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</si>
  <si>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</si>
  <si>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</si>
  <si>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</si>
  <si>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</si>
  <si>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</si>
  <si>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</si>
  <si>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</si>
  <si>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</si>
  <si>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</si>
  <si>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</si>
  <si>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</si>
  <si>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</si>
  <si>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</si>
  <si>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</si>
  <si>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</si>
  <si>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</si>
  <si>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</si>
  <si>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</si>
  <si>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</si>
  <si>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</si>
  <si>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</si>
  <si>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</si>
  <si>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</si>
  <si>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</si>
  <si>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</si>
  <si>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</si>
  <si>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</si>
  <si>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</si>
  <si>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</si>
  <si>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</si>
  <si>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</si>
  <si>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</si>
  <si>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</si>
  <si>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</si>
  <si>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</si>
  <si>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</si>
  <si>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</si>
  <si>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</si>
  <si>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</si>
  <si>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</si>
  <si>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</si>
  <si>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</si>
  <si>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</si>
  <si>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</si>
  <si>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</si>
  <si>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</si>
  <si>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</si>
  <si>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</si>
  <si>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</si>
  <si>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</si>
  <si>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</si>
  <si>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</si>
  <si>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</si>
  <si>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</si>
  <si>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</si>
  <si>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</si>
  <si>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</si>
  <si>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</si>
  <si>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</si>
  <si>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</si>
  <si>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</si>
  <si>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</si>
  <si>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</si>
  <si>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</si>
  <si>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</si>
  <si>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</si>
  <si>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</si>
  <si>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</si>
  <si>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</si>
  <si>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</si>
  <si>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</si>
  <si>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</si>
  <si>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</si>
  <si>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</si>
  <si>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</si>
  <si>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</si>
  <si>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</si>
  <si>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</si>
  <si>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</si>
  <si>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</si>
  <si>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</si>
  <si>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</si>
  <si>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</si>
  <si>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</si>
  <si>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</si>
  <si>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</si>
  <si>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</si>
  <si>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</si>
  <si>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</si>
  <si>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</si>
  <si>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</si>
  <si>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</si>
  <si>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</si>
  <si>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</si>
  <si>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</si>
  <si>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</si>
  <si>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</si>
  <si>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</si>
  <si>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</si>
  <si>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</si>
  <si>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</si>
  <si>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</si>
  <si>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</si>
  <si>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</si>
  <si>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</si>
  <si>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</si>
  <si>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</si>
  <si>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</si>
  <si>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</si>
  <si>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</si>
  <si>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</si>
  <si>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</si>
  <si>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</si>
  <si>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</si>
  <si>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</si>
  <si>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</si>
  <si>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</si>
  <si>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</si>
  <si>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</si>
  <si>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</si>
  <si>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</si>
  <si>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</si>
  <si>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</si>
  <si>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</si>
  <si>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</si>
  <si>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</si>
  <si>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</si>
  <si>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</si>
  <si>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</si>
  <si>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</si>
  <si>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</si>
  <si>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</si>
  <si>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</si>
  <si>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</si>
  <si>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</si>
  <si>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</si>
  <si>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</si>
  <si>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</si>
  <si>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</si>
  <si>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</si>
  <si>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</si>
  <si>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</si>
  <si>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</si>
  <si>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</si>
  <si>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</si>
  <si>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</si>
  <si>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</si>
  <si>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</si>
  <si>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</si>
  <si>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</si>
  <si>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</si>
  <si>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</si>
  <si>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</si>
  <si>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</si>
  <si>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</si>
  <si>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</si>
  <si>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</si>
  <si>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</si>
  <si>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</si>
  <si>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</si>
  <si>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</si>
  <si>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</si>
  <si>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</si>
  <si>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</si>
  <si>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</si>
  <si>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</si>
  <si>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</si>
  <si>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</si>
  <si>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</si>
  <si>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</si>
  <si>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</si>
  <si>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</si>
  <si>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</si>
  <si>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</si>
  <si>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</si>
  <si>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</si>
  <si>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</si>
  <si>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</si>
  <si>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</si>
  <si>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</si>
  <si>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</si>
  <si>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</si>
  <si>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</si>
  <si>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</si>
  <si>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</si>
  <si>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</si>
  <si>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</si>
  <si>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</si>
  <si>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</si>
  <si>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</si>
  <si>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</si>
  <si>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</si>
  <si>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</si>
  <si>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</si>
  <si>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</si>
  <si>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</si>
  <si>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</si>
  <si>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</si>
  <si>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</si>
  <si>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</si>
  <si>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</si>
  <si>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</si>
  <si>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</si>
  <si>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</si>
  <si>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</si>
  <si>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</si>
  <si>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</si>
  <si>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</si>
  <si>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</si>
  <si>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</si>
  <si>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</si>
  <si>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</si>
  <si>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</si>
  <si>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</si>
  <si>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</si>
  <si>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</si>
  <si>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</si>
  <si>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</si>
  <si>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</si>
  <si>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</si>
  <si>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</si>
  <si>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</si>
  <si>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</si>
  <si>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</si>
  <si>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</si>
  <si>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</si>
  <si>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</si>
  <si>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</si>
  <si>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</si>
  <si>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</si>
  <si>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</si>
  <si>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</si>
  <si>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</si>
  <si>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</si>
  <si>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</si>
  <si>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</si>
  <si>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</si>
  <si>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</si>
  <si>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</si>
  <si>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</si>
  <si>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</si>
  <si>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</si>
  <si>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</si>
  <si>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</si>
  <si>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</si>
  <si>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</si>
  <si>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</si>
  <si>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</si>
  <si>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</si>
  <si>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</si>
  <si>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</si>
  <si>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</si>
  <si>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</si>
  <si>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</si>
  <si>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</si>
  <si>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</si>
  <si>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</si>
  <si>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</si>
  <si>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</si>
  <si>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</si>
  <si>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</si>
  <si>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</si>
  <si>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</si>
  <si>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</si>
  <si>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</si>
  <si>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</si>
  <si>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</si>
  <si>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</si>
  <si>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</si>
  <si>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</si>
  <si>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</si>
  <si>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</si>
  <si>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</si>
  <si>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</si>
  <si>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</si>
  <si>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</si>
  <si>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</si>
  <si>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</si>
  <si>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</si>
  <si>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</si>
  <si>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</si>
  <si>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</si>
  <si>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</si>
  <si>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</si>
  <si>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</si>
  <si>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</si>
  <si>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</si>
  <si>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</si>
  <si>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</si>
  <si>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</si>
  <si>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</si>
  <si>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</si>
  <si>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</si>
  <si>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</si>
  <si>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</si>
  <si>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</si>
  <si>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</si>
  <si>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</si>
  <si>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</si>
  <si>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</si>
  <si>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</si>
  <si>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</si>
  <si>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</si>
  <si>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</si>
  <si>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</si>
  <si>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</si>
  <si>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</si>
  <si>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</si>
  <si>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</si>
  <si>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</si>
  <si>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</si>
  <si>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</si>
  <si>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</si>
  <si>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</si>
  <si>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</si>
  <si>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</si>
  <si>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</si>
  <si>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</si>
  <si>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</si>
  <si>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</si>
  <si>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</si>
  <si>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</si>
  <si>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</si>
  <si>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</si>
  <si>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</si>
  <si>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</si>
  <si>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</si>
  <si>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</si>
  <si>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</si>
  <si>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</si>
  <si>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</si>
  <si>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</si>
  <si>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</si>
  <si>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</si>
  <si>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</si>
  <si>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</si>
  <si>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</si>
  <si>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</si>
  <si>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</si>
  <si>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</si>
  <si>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</si>
  <si>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</si>
  <si>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</si>
  <si>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</si>
  <si>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</si>
  <si>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</si>
  <si>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</si>
  <si>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</si>
  <si>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</si>
  <si>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</si>
  <si>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</si>
  <si>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</si>
  <si>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</si>
  <si>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</si>
  <si>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</si>
  <si>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</si>
  <si>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</si>
  <si>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</si>
  <si>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</si>
  <si>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</si>
  <si>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</si>
  <si>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</si>
  <si>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</si>
  <si>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</si>
  <si>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</si>
  <si>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</si>
  <si>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</si>
  <si>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</si>
  <si>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</si>
  <si>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</si>
  <si>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</si>
  <si>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</si>
  <si>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</si>
  <si>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</si>
  <si>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</si>
  <si>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</si>
  <si>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</si>
  <si>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</si>
  <si>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</si>
  <si>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</si>
  <si>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</si>
  <si>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</si>
  <si>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</si>
  <si>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</si>
  <si>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</si>
  <si>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</si>
  <si>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</si>
  <si>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</si>
  <si>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</si>
  <si>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</si>
  <si>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</si>
  <si>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</si>
  <si>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</si>
  <si>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</si>
  <si>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</si>
  <si>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</si>
  <si>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</si>
  <si>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</si>
  <si>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</si>
  <si>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</si>
  <si>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</si>
  <si>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</si>
  <si>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</si>
  <si>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</si>
  <si>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</si>
  <si>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</si>
  <si>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</si>
  <si>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</si>
  <si>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</si>
  <si>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</si>
  <si>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</si>
  <si>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</si>
  <si>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</si>
  <si>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</si>
  <si>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</si>
  <si>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</si>
  <si>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</si>
  <si>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</si>
  <si>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</si>
  <si>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</si>
  <si>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</si>
  <si>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</si>
  <si>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</si>
  <si>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</si>
  <si>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</si>
  <si>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</si>
  <si>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</si>
  <si>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</si>
  <si>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</si>
  <si>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</si>
  <si>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</si>
  <si>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</si>
  <si>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</si>
  <si>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</si>
  <si>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</si>
  <si>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</si>
  <si>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</si>
  <si>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</si>
  <si>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</si>
  <si>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</si>
  <si>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</si>
  <si>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</si>
  <si>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</si>
  <si>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</si>
  <si>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</si>
  <si>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</si>
  <si>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</si>
  <si>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</si>
  <si>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</si>
  <si>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</si>
  <si>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</si>
  <si>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</si>
  <si>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</si>
  <si>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</si>
  <si>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</si>
  <si>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</si>
  <si>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</si>
  <si>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</si>
  <si>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</si>
  <si>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</si>
  <si>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</si>
  <si>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</si>
  <si>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</si>
  <si>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</si>
  <si>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</si>
  <si>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</si>
  <si>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</si>
  <si>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</si>
  <si>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</si>
  <si>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</si>
  <si>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</si>
  <si>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</si>
  <si>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</si>
  <si>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</si>
  <si>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</si>
  <si>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</si>
  <si>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</si>
  <si>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</si>
  <si>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</si>
  <si>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</si>
  <si>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</si>
  <si>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</si>
  <si>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</si>
  <si>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</si>
  <si>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</si>
  <si>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</si>
  <si>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</si>
  <si>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</si>
  <si>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</si>
  <si>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</si>
  <si>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</si>
  <si>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</si>
  <si>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</si>
  <si>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</si>
  <si>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</si>
  <si>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</si>
  <si>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</si>
  <si>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</si>
  <si>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</si>
  <si>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</si>
  <si>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</si>
  <si>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</si>
  <si>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</si>
  <si>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</si>
  <si>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</si>
  <si>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</si>
  <si>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</si>
  <si>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</si>
  <si>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</si>
  <si>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</si>
  <si>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</si>
  <si>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</si>
  <si>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</si>
  <si>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</si>
  <si>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</si>
  <si>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</si>
  <si>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</si>
  <si>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</si>
  <si>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</si>
  <si>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</si>
  <si>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</si>
  <si>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</si>
  <si>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</si>
  <si>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</si>
  <si>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</si>
  <si>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</si>
  <si>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</si>
  <si>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</si>
  <si>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</si>
  <si>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</si>
  <si>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</si>
  <si>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</si>
  <si>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</si>
  <si>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</si>
  <si>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</si>
  <si>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</si>
  <si>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</si>
  <si>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</si>
  <si>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</si>
  <si>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</si>
  <si>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</si>
  <si>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</si>
  <si>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</si>
  <si>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</si>
  <si>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</si>
  <si>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</si>
  <si>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</si>
  <si>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</si>
  <si>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</si>
  <si>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</si>
  <si>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</si>
  <si>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</si>
  <si>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</si>
  <si>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</si>
  <si>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</si>
  <si>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</si>
  <si>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</si>
  <si>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</si>
  <si>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</si>
  <si>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</si>
  <si>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</si>
  <si>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</si>
  <si>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</si>
  <si>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</si>
  <si>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</si>
  <si>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</si>
  <si>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</si>
  <si>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</si>
  <si>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</si>
  <si>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</si>
  <si>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</si>
  <si>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</si>
  <si>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</si>
  <si>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</si>
  <si>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</si>
  <si>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</si>
  <si>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</si>
  <si>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</si>
  <si>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</si>
  <si>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</si>
  <si>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</si>
  <si>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</si>
  <si>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</si>
  <si>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</si>
  <si>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</si>
  <si>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</si>
  <si>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</si>
  <si>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</si>
  <si>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</si>
  <si>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</si>
  <si>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</si>
  <si>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</si>
  <si>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</si>
  <si>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</si>
  <si>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</si>
  <si>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</si>
  <si>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</si>
  <si>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</si>
  <si>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</si>
  <si>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</si>
  <si>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</si>
  <si>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</si>
  <si>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</si>
  <si>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</si>
  <si>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</si>
  <si>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</si>
  <si>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</si>
  <si>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</si>
  <si>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</si>
  <si>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</si>
  <si>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</si>
  <si>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</si>
  <si>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</si>
  <si>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</si>
  <si>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</si>
  <si>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</si>
  <si>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</si>
  <si>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</si>
  <si>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</si>
  <si>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</si>
  <si>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</si>
  <si>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</si>
  <si>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</si>
  <si>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</si>
  <si>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</si>
  <si>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</si>
  <si>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</si>
  <si>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</si>
  <si>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</si>
  <si>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</si>
  <si>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</si>
  <si>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</si>
  <si>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</si>
  <si>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</si>
  <si>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</si>
  <si>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</si>
  <si>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</si>
  <si>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</si>
  <si>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</si>
  <si>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</si>
  <si>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</si>
  <si>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</si>
  <si>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</si>
  <si>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</si>
  <si>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</si>
  <si>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</si>
  <si>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</si>
  <si>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</si>
  <si>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</si>
  <si>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</si>
  <si>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</si>
  <si>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</si>
  <si>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</si>
  <si>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</si>
  <si>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</si>
  <si>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</si>
  <si>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</si>
  <si>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</si>
  <si>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</si>
  <si>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</si>
  <si>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</si>
  <si>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</si>
  <si>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</si>
  <si>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</si>
  <si>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</si>
  <si>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</si>
  <si>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</si>
  <si>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</si>
  <si>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</si>
  <si>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</si>
  <si>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</si>
  <si>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</si>
  <si>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</si>
  <si>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</si>
  <si>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</si>
  <si>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</si>
  <si>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</si>
  <si>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</si>
  <si>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</si>
  <si>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</si>
  <si>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</si>
  <si>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</si>
  <si>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</si>
  <si>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</si>
  <si>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</si>
  <si>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</si>
  <si>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</si>
  <si>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</si>
  <si>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</si>
  <si>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</si>
  <si>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</si>
  <si>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</si>
  <si>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</si>
  <si>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</si>
  <si>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</si>
  <si>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</si>
  <si>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</si>
  <si>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</si>
  <si>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</si>
  <si>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</si>
  <si>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</si>
  <si>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</si>
  <si>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</si>
  <si>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</si>
  <si>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</si>
  <si>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</si>
  <si>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</si>
  <si>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</si>
  <si>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</si>
  <si>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</si>
  <si>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</si>
  <si>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</si>
  <si>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</si>
  <si>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</si>
  <si>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</si>
  <si>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</si>
  <si>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</si>
  <si>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</si>
  <si>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</si>
  <si>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</si>
  <si>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</si>
  <si>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</si>
  <si>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</si>
  <si>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</si>
  <si>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</si>
  <si>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</si>
  <si>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</si>
  <si>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</si>
  <si>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</si>
  <si>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</si>
  <si>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</si>
  <si>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</si>
  <si>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</si>
  <si>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</si>
  <si>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</si>
  <si>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</si>
  <si>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</si>
  <si>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</si>
  <si>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</si>
  <si>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</si>
  <si>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</si>
  <si>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</si>
  <si>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</si>
  <si>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</si>
  <si>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</si>
  <si>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</si>
  <si>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</si>
  <si>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</si>
  <si>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</si>
  <si>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</si>
  <si>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</si>
  <si>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</si>
  <si>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</si>
  <si>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</si>
  <si>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</si>
  <si>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</si>
  <si>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</si>
  <si>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</si>
  <si>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</si>
  <si>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</si>
  <si>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</si>
  <si>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</si>
  <si>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</si>
  <si>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</si>
  <si>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</si>
  <si>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</si>
  <si>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</si>
  <si>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</si>
  <si>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</si>
  <si>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</si>
  <si>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</si>
  <si>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</si>
  <si>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</si>
  <si>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</si>
  <si>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</si>
  <si>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</si>
  <si>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</si>
  <si>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</si>
  <si>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</si>
  <si>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</si>
  <si>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</si>
  <si>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</si>
  <si>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</si>
  <si>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</si>
  <si>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</si>
  <si>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</si>
  <si>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</si>
  <si>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</si>
  <si>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</si>
  <si>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</si>
  <si>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</si>
  <si>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</si>
  <si>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</si>
  <si>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</si>
  <si>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</si>
  <si>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</si>
  <si>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</si>
  <si>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</si>
  <si>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</si>
  <si>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</si>
  <si>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</si>
  <si>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</si>
  <si>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</si>
  <si>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</si>
  <si>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</si>
  <si>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</si>
  <si>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</si>
  <si>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</si>
  <si>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</si>
  <si>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</si>
  <si>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</si>
  <si>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</si>
  <si>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</si>
  <si>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</si>
  <si>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</si>
  <si>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</si>
  <si>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</si>
  <si>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</si>
  <si>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</si>
  <si>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</si>
  <si>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</si>
  <si>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</si>
  <si>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</si>
  <si>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</si>
  <si>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</si>
  <si>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</si>
  <si>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</si>
  <si>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</si>
  <si>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</si>
  <si>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</si>
  <si>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</si>
  <si>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</si>
  <si>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</si>
  <si>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</si>
  <si>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</si>
  <si>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</si>
  <si>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</si>
  <si>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</si>
  <si>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</si>
  <si>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</si>
  <si>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</si>
  <si>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Restored by PG</t>
  </si>
  <si>
    <t xml:space="preserve"> PCM-20250215-00000830 </t>
  </si>
  <si>
    <t>LTE site still down and  site located in aramco area access issue need special permission</t>
  </si>
  <si>
    <t>NO PCM</t>
  </si>
  <si>
    <t>was access issue as site has Access night issue usf area /team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</si>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</sst>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0" totalsRowShown="0" headerRowDxfId="15" dataDxfId="14" headerRowBorderDxfId="12" tableBorderDxfId="13">
  <autoFilter ref="A1:L10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295.29722743055754</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45958.245653356484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45958.245653356484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45958.245653356484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45958.245653356484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45958.245653356484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45958.245653356484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45958.245653356484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45958.245653356484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45958.245653356484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45958.245653356484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45958.245653356484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45958.245653356484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45958.245653356484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45958.245653356484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45958.245653356484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45958.245653356484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45958.245653356484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45958.245653356484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45958.245653356484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45958.245653356484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45958.245653356484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45958.245653356484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45958.245653356484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45958.245653356484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45958.245653356484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45958.245653356484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45958.245653356484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45958.245653356484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45958.245653356484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45958.245653356484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45958.245653356484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45958.245653356484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45958.245653356484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45958.245653356484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45958.245653356484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45958.245653356484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45958.245653356484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45958.245653356484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45958.245653356484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45958.245653356484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45958.245653356484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45958.245653356484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45958.245653356484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45958.245653356484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45958.245653356484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45958.245653356484</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45958.245653356484</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ACC58927-918C-4116-A856-733AFBFAB002}"/>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133.24581539352221</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s="171" customFormat="1" ht="31.5" customHeight="1">
      <c r="A4" s="173" t="s">
        <v>39082</v>
      </c>
      <c r="B4" s="63" t="str">
        <f>IFERROR(VLOOKUP(D4,DB!A:K,11,0),"")</f>
        <v>R2</v>
      </c>
      <c r="C4" s="63">
        <v>1</v>
      </c>
      <c r="D4" s="63" t="s">
        <v>30499</v>
      </c>
      <c r="E4" s="87" t="s">
        <v>38998</v>
      </c>
      <c r="F4" s="76">
        <v>45958.141863425924</v>
      </c>
      <c r="G4" s="77">
        <f ca="1">IFERROR(NOW()-F4,"-")</f>
        <v>0.10378993055928731</v>
      </c>
      <c r="H4" s="76">
        <v>45958.135949074072</v>
      </c>
      <c r="I4" s="63" t="str">
        <f>IFERROR(VLOOKUP(D4,DB!A:F,6,0),"")</f>
        <v>SCECO</v>
      </c>
      <c r="J4" s="63" t="str">
        <f>IFERROR(VLOOKUP(D4,DB!A:G,7,0),"")</f>
        <v>No BB Shifted</v>
      </c>
      <c r="K4" s="88" t="s">
        <v>39083</v>
      </c>
      <c r="L4" s="63" t="str">
        <f>IFERROR(VLOOKUP(D4,DB!A:I,9,0),"")</f>
        <v>Latis</v>
      </c>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172"/>
    </row>
    <row r="5" spans="1:88" ht="31.5" customHeight="1">
      <c r="A5" s="113"/>
      <c r="B5" s="18" t="str">
        <f>IFERROR(VLOOKUP(D5,DB!A:K,11,0),"")</f>
        <v/>
      </c>
      <c r="C5" s="18"/>
      <c r="D5" s="19"/>
      <c r="E5" s="114"/>
      <c r="F5" s="115"/>
      <c r="G5" s="116">
        <f ca="1">IFERROR(NOW()-F5,"-")</f>
        <v>45958.245653356484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45958.245653356484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45958.245653356484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45958.245653356484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45958.245653356484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45958.245653356484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45958.245653356484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45958.245653356484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45958.245653356484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45958.245653356484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45958.245653356484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45958.245653356484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45958.245653356484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45958.245653356484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45958.245653356484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45958.245653356484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45958.245653356484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45958.245653356484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45958.245653356484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45958.245653356484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45958.245653356484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45958.245653356484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45958.245653356484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45958.245653356484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45958.245653356484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45958.245653356484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45958.245653356484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45958.245653356484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45958.245653356484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45958.245653356484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45958.245653356484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45958.245653356484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45958.245653356484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45958.245653356484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45958.245653356484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45958.245653356484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45958.245653356484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45958.245653356484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45958.245653356484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45958.245653356484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45958.245653356484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45958.245653356484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45958.245653356484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45958.245653356484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45958.245653356484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45958.245653356484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45958.245653356484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45958.245653356484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45958.245653356484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45958.245653356484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45958.245653356484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45958.245653356484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45958.245653356484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45958.245653356484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45958.245653356484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45958.245653356484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45958.245653356484</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45958.245653356484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45958.245653356484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45958.245653356484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45958.245653356484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45958.245653356484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45958.245653356484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45958.245653356484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45958.245653356484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45958.245653356484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45958.245653356484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45958.245653356484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45958.245653356484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45958.245653356484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45958.245653356484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45958.245653356484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45958.245653356484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45958.245653356484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45958.245653356484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45958.245653356484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45958.245653356484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45958.245653356484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45958.245653356484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45958.245653356484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45958.245653356484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45958.245653356484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45958.245653356484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45958.245653356484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45958.245653356484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45958.245653356484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45958.245653356484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45958.245653356484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45958.245653356484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45958.245653356484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45958.245653356484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45958.245653356484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45958.245653356484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45958.245653356484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45958.245653356484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45958.245653356484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45958.245653356484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45958.245653356484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45958.245653356484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45958.245653356484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45958.245653356484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45958.245653356484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45958.245653356484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45958.245653356484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45958.245653356484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45958.245653356484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45958.245653356484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45958.245653356484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45958.245653356484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45958.245653356484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45958.245653356484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45958.245653356484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45958.245653356484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45958.245653356484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45958.245653356484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45958.245653356484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45958.245653356484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45958.245653356484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45958.245653356484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45958.245653356484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45958.245653356484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45958.245653356484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45958.245653356484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45958.245653356484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45958.245653356484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45958.245653356484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45958.245653356484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45958.245653356484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45958.245653356484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45958.245653356484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45958.245653356484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45958.245653356484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45958.245653356484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45958.245653356484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45958.245653356484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45958.245653356484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45958.245653356484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45958.245653356484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45958.245653356484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45958.245653356484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45958.245653356484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45958.245653356484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45958.245653356484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45958.245653356484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45958.245653356484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45958.245653356484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45958.245653356484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45958.245653356484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45958.245653356484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45958.245653356484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45958.245653356484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45958.245653356484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45958.245653356484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45958.245653356484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45958.245653356484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45958.245653356484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45958.245653356484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45958.245653356484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45958.245653356484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45958.245653356484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45958.245653356484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45958.245653356484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45958.245653356484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45958.245653356484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45958.245653356484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45958.245653356484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45958.245653356484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45958.245653356484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45958.245653356484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45958.245653356484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45958.245653356484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45958.245653356484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45958.245653356484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45958.245653356484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45958.245653356484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45958.245653356484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45958.245653356484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45958.245653356484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45958.245653356484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45958.245653356484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45958.245653356484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45958.245653356484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45958.245653356484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45958.245653356484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45958.245653356484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45958.245653356484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45958.245653356484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45958.245653356484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45958.245653356484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45958.245653356484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45958.245653356484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45958.245653356484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45958.245653356484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45958.245653356484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45958.245653356484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45958.245653356484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45958.245653356484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45958.245653356484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45958.245653356484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45958.245653356484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45958.245653356484</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9" t="s">
        <v>5116</v>
      </c>
      <c r="E2" s="18"/>
      <c r="F2" s="20"/>
      <c r="G2" s="21">
        <f t="shared" ref="G2:G8" ca="1" si="0">IFERROR(NOW()-F2,"-")</f>
        <v>45958.245653356484</v>
      </c>
      <c r="H2" s="22"/>
      <c r="I2" s="19" t="str">
        <f>IFERROR(VLOOKUP(D2,DB!A:F,6,0),"")</f>
        <v>Power Cube</v>
      </c>
      <c r="J2" s="18" t="str">
        <f>IFERROR(VLOOKUP(D2,DB!A:G,7,0),"")</f>
        <v>Good</v>
      </c>
      <c r="K2" s="46"/>
      <c r="L2" s="23" t="str">
        <f>IFERROR(VLOOKUP(D2,DB!A:I,9,0),"")</f>
        <v>Zain</v>
      </c>
    </row>
    <row r="3" spans="1:13" ht="15" customHeight="1">
      <c r="A3" s="19"/>
      <c r="B3" s="63" t="str">
        <f>IFERROR(VLOOKUP(D3,DB!A:K,11,0),"")</f>
        <v/>
      </c>
      <c r="C3" s="18"/>
      <c r="D3" s="170"/>
      <c r="E3" s="18"/>
      <c r="F3" s="20"/>
      <c r="G3" s="21">
        <f t="shared" ca="1" si="0"/>
        <v>45958.245653356484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45958.245653356484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45958.245653356484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45958.245653356484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45958.245653356484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45958.245653356484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45958.245653356484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45958.245653356484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45958.245653356484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45958.245653356484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45958.245653356484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45958.245653356484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45958.245653356484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45958.245653356484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45958.245653356484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45958.245653356484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45958.245653356484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45958.245653356484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45958.245653356484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45958.245653356484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45958.245653356484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45958.245653356484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45958.245653356484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45958.245653356484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45958.245653356484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45958.245653356484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45958.245653356484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45958.245653356484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45958.245653356484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45958.245653356484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45958.245653356484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45958.245653356484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45958.245653356484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45958.245653356484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45958.245653356484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45958.245653356484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45958.245653356484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45958.245653356484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45958.245653356484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45958.245653356484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45958.245653356484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45958.245653356484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45958.245653356484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45958.245653356484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45958.245653356484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45958.245653356484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45958.245653356484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45958.245653356484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45958.245653356484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45958.245653356484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45958.245653356484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45958.245653356484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45958.245653356484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45958.245653356484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45958.245653356484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45958.245653356484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45958.245653356484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45958.245653356484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45958.245653356484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45958.245653356484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45958.245653356484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45958.245653356484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45958.245653356484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45958.245653356484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45958.245653356484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45958.245653356484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45958.245653356484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45958.245653356484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45958.245653356484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45958.245653356484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45958.245653356484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45958.245653356484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45958.245653356484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45958.245653356484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45958.245653356484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45958.245653356484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45958.245653356484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45958.245653356484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45958.245653356484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45958.245653356484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45958.245653356484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45958.245653356484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45958.245653356484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45958.245653356484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45958.245653356484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45958.245653356484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45958.245653356484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45958.245653356484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45958.245653356484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45958.245653356484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45958.245653356484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45958.245653356484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45958.245653356484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45958.245653356484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45958.245653356484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45958.245653356484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45958.245653356484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45958.245653356484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45958.245653356484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45958.245653356484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45958.245653356484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45958.245653356484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45958.245653356484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45958.245653356484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45958.245653356484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45958.245653356484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45958.245653356484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45958.245653356484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45958.245653356484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45958.245653356484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45958.245653356484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45958.245653356484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45958.245653356484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45958.245653356484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45958.245653356484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45958.245653356484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45958.245653356484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45958.245653356484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45958.245653356484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45958.245653356484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45958.245653356484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45958.245653356484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45958.245653356484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45958.245653356484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45958.245653356484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45958.245653356484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45958.245653356484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45958.245653356484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45958.245653356484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45958.245653356484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45958.245653356484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45958.245653356484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45958.245653356484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45958.245653356484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45958.245653356484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45958.245653356484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45958.245653356484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45958.245653356484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45958.245653356484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45958.245653356484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45958.245653356484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45958.245653356484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45958.245653356484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45958.245653356484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45958.245653356484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45958.245653356484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45958.245653356484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45958.245653356484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45958.245653356484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45958.245653356484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45958.245653356484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45958.245653356484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45958.245653356484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45958.245653356484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45958.245653356484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45958.245653356484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45958.245653356484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45958.245653356484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45958.245653356484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45958.245653356484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45958.245653356484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45958.245653356484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45958.245653356484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45958.245653356484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45958.245653356484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45958.245653356484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45958.245653356484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45958.245653356484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45958.245653356484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45958.245653356484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45958.245653356484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45958.245653356484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45958.245653356484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45958.245653356484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45958.245653356484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45958.245653356484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45958.245653356484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45958.245653356484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45958.245653356484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45958.245653356484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45958.245653356484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45958.245653356484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45958.245653356484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45958.245653356484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45958.245653356484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45958.245653356484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45958.245653356484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45958.245653356484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45958.245653356484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45958.245653356484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45958.245653356484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45958.245653356484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45958.245653356484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45958.245653356484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45958.245653356484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45958.245653356484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45958.245653356484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45958.245653356484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45958.245653356484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45958.245653356484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45958.245653356484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45958.245653356484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45958.245653356484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45958.245653356484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45958.245653356484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45958.245653356484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45958.245653356484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45958.245653356484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45958.245653356484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45958.245653356484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45958.245653356484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45958.245653356484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45958.245653356484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45958.245653356484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45958.245653356484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45958.245653356484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45958.245653356484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45958.245653356484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45958.245653356484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45958.245653356484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45958.245653356484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45958.245653356484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45958.245653356484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45958.245653356484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45958.245653356484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45958.245653356484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45958.245653356484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45958.245653356484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45958.245653356484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45958.245653356484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45958.245653356484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45958.245653356484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45958.245653356484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45958.245653356484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45958.245653356484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45958.245653356484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45958.245653356484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45958.245653356484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45958.245653356484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45958.245653356484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45958.245653356484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45958.245653356484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45958.245653356484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45958.245653356484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45958.245653356484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45958.245653356484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45958.245653356484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45958.245653356484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45958.245653356484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45958.245653356484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45958.245653356484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45958.245653356484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45958.245653356484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45958.245653356484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45958.245653356484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45958.245653356484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45958.245653356484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45958.245653356484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45958.245653356484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45958.245653356484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45958.245653356484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45958.245653356484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45958.245653356484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45958.245653356484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45958.245653356484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45958.245653356484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45958.245653356484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45958.245653356484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45958.245653356484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45958.245653356484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45958.245653356484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45958.245653356484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45958.245653356484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45958.245653356484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45958.245653356484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45958.245653356484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45958.245653356484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45958.245653356484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45958.245653356484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45958.245653356484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45958.245653356484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45958.245653356484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45958.245653356484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45958.245653356484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45958.245653356484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45958.245653356484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45958.245653356484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45958.245653356484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45958.245653356484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45958.245653356484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45958.245653356484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45958.245653356484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45958.245653356484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45958.245653356484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45958.245653356484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45958.245653356484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45958.245653356484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45958.245653356484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45958.245653356484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45958.245653356484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45958.245653356484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45958.245653356484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45958.245653356484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45958.245653356484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45958.245653356484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45958.245653356484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45958.245653356484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45958.245653356484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45958.245653356484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45958.245653356484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45958.245653356484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45958.245653356484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45958.245653356484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45958.245653356484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45958.245653356484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45958.245653356484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45958.245653356484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45958.245653356484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45958.245653356484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45958.245653356484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45958.245653356484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45958.245653356484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45958.245653356484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45958.245653356484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45958.245653356484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45958.245653356484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45958.245653356484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45958.245653356484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45958.245653356484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45958.245653356484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45958.245653356484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45958.245653356484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45958.245653356484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45958.245653356484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45958.245653356484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45958.245653356484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45958.245653356484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45958.245653356484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45958.245653356484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45958.245653356484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45958.245653356484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45958.245653356484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45958.245653356484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45958.245653356484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45958.245653356484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45958.245653356484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45958.245653356484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45958.245653356484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45958.245653356484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45958.245653356484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45958.245653356484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45958.245653356484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45958.245653356484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45958.245653356484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45958.245653356484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45958.245653356484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45958.245653356484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45958.245653356484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45958.245653356484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45958.245653356484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45958.245653356484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45958.245653356484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45958.245653356484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45958.245653356484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45958.245653356484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45958.245653356484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45958.245653356484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45958.245653356484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45958.245653356484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45958.245653356484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45958.245653356484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45958.245653356484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45958.245653356484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45958.245653356484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45958.245653356484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45958.245653356484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45958.245653356484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45958.245653356484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45958.245653356484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45958.245653356484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45958.245653356484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45958.245653356484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45958.245653356484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45958.245653356484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45958.245653356484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45958.245653356484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45958.245653356484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45958.245653356484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45958.245653356484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45958.245653356484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45958.245653356484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45958.245653356484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45958.245653356484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45958.245653356484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45958.245653356484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45958.245653356484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45958.245653356484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45958.245653356484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45958.245653356484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45958.245653356484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45958.245653356484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45958.245653356484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45958.245653356484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45958.245653356484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45958.245653356484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45958.245653356484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45958.245653356484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45958.245653356484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45958.245653356484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45958.245653356484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45958.245653356484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45958.245653356484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45958.245653356484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45958.245653356484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45958.245653356484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45958.245653356484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45958.245653356484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45958.245653356484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45958.245653356484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45958.245653356484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45958.245653356484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45958.245653356484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45958.245653356484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45958.245653356484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45958.245653356484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45958.245653356484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45958.245653356484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45958.245653356484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45958.245653356484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45958.245653356484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45958.245653356484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45958.245653356484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45958.245653356484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45958.245653356484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45958.245653356484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45958.245653356484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45958.245653356484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45958.245653356484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45958.245653356484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45958.245653356484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45958.245653356484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45958.245653356484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45958.245653356484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45958.245653356484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45958.245653356484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45958.245653356484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45958.245653356484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45958.245653356484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45958.245653356484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45958.245653356484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45958.245653356484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45958.245653356484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45958.245653356484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45958.245653356484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45958.245653356484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45958.245653356484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45958.245653356484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45958.245653356484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45958.245653356484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45958.245653356484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45958.245653356484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45958.245653356484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45958.245653356484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45958.245653356484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45958.245653356484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45958.245653356484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45958.245653356484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45958.245653356484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45958.245653356484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45958.245653356484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45958.245653356484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45958.245653356484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45958.245653356484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45958.245653356484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45958.245653356484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45958.245653356484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45958.245653356484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45958.245653356484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45958.245653356484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45958.245653356484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45958.245653356484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45958.245653356484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45958.245653356484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45958.245653356484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45958.245653356484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45958.245653356484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45958.245653356484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45958.245653356484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45958.245653356484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45958.245653356484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45958.245653356484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45958.245653356484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45958.245653356484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45958.245653356484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45958.245653356484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45958.245653356484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45958.245653356484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45958.245653356484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45958.245653356484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45958.245653356484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45958.245653356484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45958.245653356484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45958.245653356484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45958.245653356484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45958.245653356484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45958.245653356484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45958.245653356484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45958.245653356484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45958.245653356484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45958.245653356484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45958.245653356484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45958.245653356484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45958.245653356484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45958.245653356484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45958.245653356484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45958.245653356484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45958.245653356484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45958.245653356484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45958.245653356484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45958.245653356484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45958.245653356484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45958.245653356484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45958.245653356484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45958.245653356484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45958.245653356484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45958.245653356484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45958.245653356484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45958.245653356484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45958.245653356484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45958.245653356484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45958.245653356484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45958.245653356484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45958.245653356484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45958.245653356484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45958.245653356484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45958.245653356484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45958.245653356484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45958.245653356484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45958.245653356484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45958.245653356484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45958.245653356484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45958.245653356484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45958.245653356484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45958.245653356484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45958.245653356484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45958.245653356484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45958.245653356484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45958.245653356484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45958.245653356484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45958.245653356484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45958.245653356484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45958.245653356484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45958.245653356484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45958.245653356484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45958.245653356484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45958.245653356484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45958.245653356484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45958.245653356484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45958.245653356484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45958.245653356484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45958.245653356484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45958.245653356484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45958.245653356484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45958.245653356484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45958.245653356484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45958.245653356484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45958.245653356484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45958.245653356484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45958.245653356484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45958.245653356484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45958.245653356484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45958.245653356484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45958.245653356484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45958.245653356484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45958.245653356484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45958.245653356484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45958.245653356484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45958.245653356484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45958.245653356484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45958.245653356484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45958.245653356484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45958.245653356484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45958.245653356484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45958.245653356484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45958.245653356484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45958.245653356484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45958.245653356484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45958.245653356484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45958.245653356484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45958.245653356484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45958.245653356484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45958.245653356484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45958.245653356484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45958.245653356484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45958.245653356484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45958.245653356484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45958.245653356484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45958.245653356484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45958.245653356484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45958.245653356484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45958.245653356484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45958.245653356484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45958.245653356484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45958.245653356484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45958.245653356484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45958.245653356484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45958.245653356484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45958.245653356484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45958.245653356484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45958.245653356484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45958.245653356484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45958.245653356484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45958.245653356484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45958.245653356484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45958.245653356484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45958.245653356484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45958.245653356484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45958.245653356484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45958.245653356484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45958.245653356484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45958.245653356484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45958.245653356484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45958.245653356484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45958.245653356484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45958.245653356484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45958.245653356484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45958.245653356484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45958.245653356484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45958.245653356484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45958.245653356484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45958.245653356484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45958.245653356484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45958.245653356484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45958.245653356484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45958.245653356484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45958.245653356484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45958.245653356484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45958.245653356484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45958.245653356484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45958.245653356484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45958.245653356484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45958.245653356484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45958.245653356484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45958.245653356484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45958.245653356484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45958.245653356484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45958.245653356484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45958.245653356484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45958.245653356484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45958.245653356484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45958.245653356484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45958.245653356484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45958.245653356484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45958.245653356484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45958.245653356484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45958.245653356484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45958.245653356484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45958.245653356484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45958.245653356484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45958.245653356484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45958.245653356484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45958.245653356484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45958.245653356484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45958.245653356484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45958.245653356484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45958.245653356484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45958.245653356484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45958.245653356484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45958.245653356484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45958.245653356484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45958.245653356484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45958.245653356484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45958.245653356484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45958.245653356484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45958.245653356484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45958.245653356484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45958.245653356484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45958.245653356484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45958.245653356484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45958.245653356484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45958.245653356484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45958.245653356484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45958.245653356484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45958.245653356484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45958.245653356484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45958.245653356484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45958.245653356484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45958.245653356484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45958.245653356484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45958.245653356484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45958.245653356484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45958.245653356484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45958.245653356484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45958.245653356484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45958.245653356484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45958.245653356484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45958.245653356484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45958.245653356484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45958.245653356484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45958.245653356484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45958.245653356484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45958.245653356484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45958.245653356484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45958.245653356484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45958.245653356484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45958.245653356484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45958.245653356484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45958.245653356484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45958.245653356484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45958.245653356484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45958.245653356484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45958.245653356484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45958.245653356484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45958.245653356484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45958.245653356484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45958.245653356484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45958.245653356484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45958.245653356484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45958.245653356484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45958.245653356484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45958.245653356484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45958.245653356484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45958.245653356484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45958.245653356484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45958.245653356484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45958.245653356484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45958.245653356484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45958.245653356484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45958.245653356484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45958.245653356484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45958.245653356484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45958.245653356484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45958.245653356484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45958.245653356484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45958.245653356484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45958.245653356484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45958.245653356484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45958.245653356484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45958.245653356484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45958.245653356484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45958.245653356484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45958.245653356484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45958.245653356484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45958.245653356484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45958.245653356484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45958.245653356484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45958.245653356484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45958.245653356484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45958.245653356484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45958.245653356484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45958.245653356484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45958.245653356484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45958.245653356484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45958.245653356484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45958.245653356484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45958.245653356484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45958.245653356484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45958.245653356484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45958.245653356484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45958.245653356484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45958.245653356484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45958.245653356484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45958.245653356484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45958.245653356484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45958.245653356484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45958.245653356484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45958.245653356484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45958.245653356484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45958.245653356484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45958.245653356484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45958.245653356484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45958.245653356484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45958.245653356484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45958.245653356484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45958.245653356484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45958.245653356484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45958.245653356484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45958.245653356484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45958.245653356484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45958.245653356484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45958.245653356484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45958.245653356484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45958.245653356484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45958.245653356484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45958.245653356484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45958.245653356484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45958.245653356484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45958.245653356484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45958.245653356484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45958.245653356484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45958.245653356484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45958.245653356484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45958.245653356484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45958.245653356484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45958.245653356484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45958.245653356484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45958.245653356484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45958.245653356484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45958.245653356484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45958.245653356484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45958.245653356484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45958.245653356484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45958.245653356484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45958.245653356484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45958.245653356484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45958.245653356484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45958.245653356484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45958.245653356484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45958.245653356484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45958.245653356484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45958.245653356484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45958.245653356484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45958.245653356484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45958.245653356484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45958.245653356484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45958.245653356484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45958.245653356484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45958.245653356484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45958.245653356484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45958.245653356484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45958.245653356484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45958.245653356484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45958.245653356484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45958.245653356484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45958.245653356484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45958.245653356484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45958.245653356484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45958.245653356484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45958.245653356484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45958.245653356484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45958.245653356484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45958.245653356484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45958.245653356484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45958.245653356484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45958.245653356484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45958.245653356484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45958.245653356484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45958.245653356484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45958.245653356484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45958.245653356484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45958.245653356484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45958.245653356484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45958.245653356484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45958.245653356484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45958.245653356484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45958.245653356484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45958.245653356484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45958.245653356484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45958.245653356484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45958.245653356484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45958.245653356484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45958.245653356484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45958.245653356484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45958.245653356484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45958.245653356484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45958.245653356484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45958.245653356484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45958.245653356484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45958.245653356484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45958.245653356484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45958.245653356484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45958.245653356484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45958.245653356484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45958.245653356484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45958.245653356484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45958.245653356484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45958.245653356484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45958.245653356484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45958.245653356484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45958.245653356484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45958.245653356484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45958.245653356484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45958.245653356484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45958.245653356484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45958.245653356484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45958.245653356484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45958.245653356484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45958.245653356484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45958.245653356484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45958.245653356484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45958.245653356484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45958.245653356484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45958.245653356484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45958.245653356484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45958.245653356484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45958.245653356484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45958.245653356484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45958.245653356484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45958.245653356484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45958.245653356484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45958.245653356484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45958.245653356484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45958.245653356484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45958.245653356484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45958.245653356484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45958.245653356484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45958.245653356484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45958.245653356484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45958.245653356484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45958.245653356484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45958.245653356484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45958.245653356484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45958.245653356484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45958.245653356484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45958.245653356484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45958.245653356484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45958.245653356484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45958.245653356484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45958.245653356484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45958.245653356484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45958.245653356484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45958.245653356484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45958.245653356484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45958.245653356484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45958.245653356484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45958.245653356484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45958.245653356484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45958.245653356484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45958.245653356484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45958.245653356484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45958.245653356484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45958.245653356484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45958.245653356484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45958.245653356484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45958.245653356484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45958.245653356484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45958.245653356484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45958.245653356484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45958.245653356484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45958.245653356484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45958.245653356484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45958.245653356484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45958.245653356484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45958.245653356484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45958.245653356484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45958.245653356484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45958.245653356484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45958.245653356484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45958.245653356484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45958.245653356484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45958.245653356484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45958.245653356484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45958.245653356484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45958.245653356484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45958.245653356484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45958.245653356484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45958.245653356484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45958.245653356484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45958.245653356484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45958.245653356484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45958.245653356484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45958.245653356484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45958.245653356484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45958.245653356484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45958.245653356484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45958.245653356484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45958.245653356484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45958.245653356484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45958.245653356484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45958.245653356484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45958.245653356484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45958.245653356484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45958.245653356484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45958.245653356484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45958.245653356484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45958.245653356484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45958.245653356484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45958.245653356484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45958.245653356484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45958.245653356484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45958.245653356484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45958.245653356484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45958.245653356484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45958.245653356484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45958.245653356484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45958.245653356484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45958.245653356484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45958.245653356484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45958.245653356484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45958.245653356484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45958.245653356484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45958.245653356484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45958.245653356484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45958.245653356484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45958.245653356484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45958.245653356484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45958.245653356484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45958.245653356484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45958.245653356484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45958.245653356484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45958.245653356484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45958.245653356484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45958.245653356484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45958.245653356484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45958.245653356484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45958.245653356484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45958.245653356484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45958.245653356484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45958.245653356484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45958.245653356484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45958.245653356484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45958.245653356484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45958.245653356484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45958.245653356484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45958.245653356484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45958.245653356484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45958.245653356484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45958.245653356484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45958.245653356484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45958.245653356484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45958.245653356484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45958.245653356484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45958.245653356484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45958.245653356484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45958.245653356484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45958.245653356484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45958.245653356484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45958.245653356484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45958.245653356484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45958.245653356484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45958.245653356484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45958.245653356484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45958.245653356484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45958.245653356484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45958.245653356484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45958.245653356484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45958.245653356484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45958.245653356484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45958.245653356484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45958.245653356484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45958.245653356484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45958.245653356484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45958.245653356484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45958.245653356484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45958.245653356484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45958.245653356484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45958.245653356484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45958.245653356484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45958.245653356484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45958.245653356484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45958.245653356484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45958.245653356484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45958.245653356484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45958.245653356484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45958.245653356484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45958.245653356484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45958.245653356484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45958.245653356484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45958.245653356484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45958.245653356484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45958.245653356484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45958.245653356484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45958.245653356484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45958.245653356484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45958.245653356484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45958.245653356484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45958.245653356484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45958.245653356484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45958.245653356484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45958.245653356484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45958.245653356484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45958.245653356484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45958.245653356484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45958.245653356484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45958.245653356484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45958.245653356484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45958.245653356484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45958.245653356484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45958.245653356484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45958.245653356484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45958.245653356484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45958.245653356484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45958.245653356484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45958.245653356484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45958.245653356484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45958.245653356484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45958.245653356484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45958.245653356484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45958.245653356484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45958.245653356484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45958.245653356484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45958.245653356484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45958.245653356484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45958.245653356484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45958.245653356484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45958.245653356484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45958.245653356484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45958.245653356484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45958.245653356484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45958.245653356484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45958.245653356484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45958.245653356484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45958.245653356484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45958.245653356484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45958.245653356484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45958.245653356484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45958.245653356484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45958.245653356484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45958.245653356484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45958.245653356484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45958.245653356484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45958.245653356484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45958.245653356484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45958.245653356484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45958.245653356484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45958.245653356484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45958.245653356484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45958.245653356484</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254.76493576388748</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121" t="s">
        <v>36441</v>
      </c>
      <c r="E3" s="98" t="s">
        <v>38998</v>
      </c>
      <c r="F3" s="123"/>
      <c r="G3" s="124">
        <f ca="1">IFERROR(NOW()-F3,"")</f>
        <v>45958.245653356484</v>
      </c>
      <c r="H3" s="123">
        <v>45958.11314814815</v>
      </c>
      <c r="I3" s="119" t="str">
        <f>IFERROR(VLOOKUP(D3,DB!A:F,6,0),"")</f>
        <v>Generator-SG</v>
      </c>
      <c r="J3" s="119" t="str">
        <f>IFERROR(VLOOKUP(D3,DB!A:G,7,0),"")</f>
        <v>No BB Shifted</v>
      </c>
      <c r="K3" s="125" t="s">
        <v>39087</v>
      </c>
      <c r="L3" s="121" t="str">
        <f>IFERROR(VLOOKUP(D3,DB!A:I,9,0),"")</f>
        <v>Latis</v>
      </c>
    </row>
    <row r="4" spans="1:16" ht="15" customHeight="1">
      <c r="A4" s="119"/>
      <c r="B4" s="119" t="str">
        <f>IFERROR(VLOOKUP(D4,DB!A:K,11,0),"")</f>
        <v/>
      </c>
      <c r="C4" s="120"/>
      <c r="D4" s="94"/>
      <c r="E4" s="98"/>
      <c r="F4" s="123"/>
      <c r="G4" s="124">
        <f ca="1">IFERROR(NOW()-F4,"")</f>
        <v>45958.245653356484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45958.245653356484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45958.245653356484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45958.245653356484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45958.245653356484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45958.245653356484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45958.245653356484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45958.245653356484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45958.245653356484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45958.245653356484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45958.245653356484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45958.245653356484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45958.245653356484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45958.245653356484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45958.245653356484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45958.245653356484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45958.245653356484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45958.245653356484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45958.245653356484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45958.245653356484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45958.245653356484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45958.245653356484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45958.245653356484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45958.245653356484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45958.245653356484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45958.245653356484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45958.245653356484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45958.245653356484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45958.245653356484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45958.245653356484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45958.245653356484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45958.245653356484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45958.245653356484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45958.245653356484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45958.245653356484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45958.245653356484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45958.245653356484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45958.245653356484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45958.245653356484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45958.245653356484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45958.245653356484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45958.245653356484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45958.245653356484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45958.245653356484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45958.245653356484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45958.245653356484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45958.245653356484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45958.245653356484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45958.245653356484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45958.245653356484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45958.245653356484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45958.245653356484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45958.245653356484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45958.245653356484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45958.245653356484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45958.245653356484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45958.245653356484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45958.245653356484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45958.245653356484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45958.245653356484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45958.245653356484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45958.245653356484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45958.245653356484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45958.245653356484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45958.245653356484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45958.245653356484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45958.245653356484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45958.245653356484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45958.245653356484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45958.245653356484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45958.245653356484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45958.245653356484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45958.245653356484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45958.245653356484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45958.245653356484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45958.245653356484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45958.245653356484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45958.245653356484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45958.245653356484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45958.245653356484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45958.245653356484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45958.245653356484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45958.245653356484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45958.245653356484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45958.245653356484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45958.245653356484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45958.245653356484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45958.245653356484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45958.245653356484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45958.245653356484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45958.245653356484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45958.245653356484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45958.245653356484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45958.245653356484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45958.245653356484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45958.245653356484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45958.245653356484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45958.245653356484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45958.245653356484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45958.245653356484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45958.245653356484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45958.245653356484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45958.245653356484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45958.245653356484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45958.245653356484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45958.245653356484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45958.245653356484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45958.245653356484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45958.245653356484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45958.245653356484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45958.245653356484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45958.245653356484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45958.245653356484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45958.245653356484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45958.245653356484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45958.245653356484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45958.245653356484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45958.245653356484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45958.245653356484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45958.245653356484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45958.245653356484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45958.245653356484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45958.245653356484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45958.245653356484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45958.245653356484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45958.245653356484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45958.245653356484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45958.245653356484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45958.245653356484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45958.245653356484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45958.245653356484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45958.245653356484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45958.245653356484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45958.245653356484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45958.245653356484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45958.245653356484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45958.245653356484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45958.245653356484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45958.245653356484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45958.245653356484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45958.245653356484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45958.245653356484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45958.245653356484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45958.245653356484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45958.245653356484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45958.245653356484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45958.245653356484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45958.245653356484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45958.245653356484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45958.245653356484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45958.245653356484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45958.245653356484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45958.245653356484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45958.245653356484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45958.245653356484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45958.245653356484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45958.245653356484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45958.245653356484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45958.245653356484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45958.245653356484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45958.245653356484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45958.245653356484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45958.245653356484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45958.245653356484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45958.245653356484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45958.245653356484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45958.245653356484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45958.245653356484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45958.245653356484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45958.245653356484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45958.245653356484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45958.245653356484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45958.245653356484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45958.245653356484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45958.245653356484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45958.245653356484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45958.245653356484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45958.245653356484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45958.245653356484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45958.245653356484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45958.245653356484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45958.245653356484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45958.245653356484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45958.245653356484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45958.245653356484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45958.245653356484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45958.245653356484</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45958.245653356484</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66.413593171295361</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32.056776041667035</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9.5845422453712672</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45958.245653356484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45958.245653356484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45958.245653356484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45958.245653356484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45958.245653356484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45958.245653356484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45958.245653356484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45958.245653356484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45958.245653356484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45958.245653356484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45958.245653356484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45958.245653356484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45958.245653356484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45958.245653356484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45958.245653356484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45958.245653356484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45958.245653356484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45958.245653356484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45958.245653356484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45958.245653356484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45958.245653356484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45958.245653356484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45958.245653356484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45958.245653356484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45958.245653356484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45958.245653356484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45958.245653356484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45958.245653356484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45958.245653356484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45958.245653356484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45958.245653356484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45958.245653356484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45958.245653356484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45958.245653356484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45958.245653356484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45958.245653356484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45958.245653356484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45958.245653356484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45958.245653356484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45958.245653356484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45958.245653356484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45958.245653356484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45958.245653356484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45958.245653356484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45958.245653356484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45958.245653356484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45958.245653356484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45958.245653356484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45958.245653356484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45958.245653356484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45958.245653356484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45958.245653356484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45958.245653356484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45958.245653356484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45958.245653356484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45958.245653356484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45958.245653356484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45958.245653356484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45958.245653356484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45958.245653356484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45958.245653356484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45958.245653356484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45958.245653356484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45958.245653356484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45958.245653356484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45958.245653356484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45958.245653356484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45958.245653356484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45958.245653356484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45958.245653356484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45958.245653356484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45958.245653356484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45958.245653356484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45958.245653356484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45958.245653356484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45958.245653356484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45958.245653356484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45958.245653356484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45958.245653356484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45958.245653356484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45958.245653356484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45958.245653356484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45958.245653356484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45958.245653356484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45958.245653356484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45958.245653356484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45958.245653356484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45958.245653356484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45958.245653356484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45958.245653356484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45958.245653356484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45958.245653356484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45958.245653356484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45958.245653356484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45958.245653356484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45958.245653356484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45958.245653356484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45958.245653356484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45958.245653356484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45958.245653356484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45958.245653356484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45958.245653356484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45958.245653356484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45958.245653356484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45958.245653356484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45958.245653356484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45958.245653356484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45958.245653356484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45958.245653356484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45958.245653356484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45958.245653356484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45958.245653356484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45958.245653356484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45958.245653356484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45958.245653356484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45958.245653356484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45958.245653356484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45958.245653356484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45958.245653356484</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45958.245653356484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45958.245653356484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45958.245653356484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45958.245653356484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45958.245653356484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45958.245653356484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45958.245653356484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45958.245653356484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45958.245653356484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45958.245653356484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45958.245653356484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45958.245653356484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45958.245653356484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45958.245653356484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45958.245653356484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45958.245653356484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45958.245653356484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45958.245653356484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45958.245653356484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45958.245653356484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45958.245653356484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45958.245653356484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45958.245653356484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45958.245653356484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45958.245653356484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45958.245653356484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45958.245653356484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45958.245653356484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45958.245653356484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45958.245653356484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45958.245653356484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45958.245653356484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45958.245653356484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45958.245653356484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45958.245653356484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45958.245653356484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45958.245653356484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45958.245653356484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45958.245653356484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45958.245653356484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45958.245653356484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45958.245653356484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45958.245653356484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45958.245653356484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45958.245653356484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45958.245653356484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45958.245653356484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45958.245653356484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45958.245653356484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45958.245653356484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45958.245653356484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45958.245653356484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45958.245653356484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45958.245653356484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45958.245653356484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45958.245653356484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45958.245653356484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45958.245653356484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45958.245653356484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45958.245653356484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45958.245653356484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45958.245653356484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45958.245653356484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45958.245653356484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45958.245653356484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45958.245653356484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45958.245653356484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45958.245653356484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45958.245653356484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45958.245653356484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45958.245653356484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45958.245653356484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45958.245653356484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45958.245653356484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45958.245653356484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45958.245653356484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45958.245653356484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45958.245653356484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45958.245653356484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45958.245653356484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45958.245653356484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45958.245653356484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45958.245653356484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45958.245653356484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45958.245653356484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45958.245653356484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45958.245653356484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45958.245653356484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45958.245653356484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45958.245653356484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45958.245653356484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45958.245653356484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45958.245653356484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45958.245653356484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45958.245653356484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45958.245653356484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45958.245653356484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45958.245653356484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45958.245653356484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45958.245653356484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45958.245653356484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45958.245653356484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45958.245653356484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45958.245653356484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45958.245653356484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45958.245653356484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45958.245653356484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45958.245653356484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45958.245653356484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45958.245653356484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45958.245653356484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45958.245653356484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45958.245653356484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45958.245653356484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45958.245653356484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45958.245653356484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45958.245653356484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45958.245653356484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45958.245653356484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45958.245653356484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45958.245653356484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45958.245653356484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45958.245653356484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45958.245653356484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45958.245653356484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45958.245653356484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45958.245653356484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45958.245653356484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45958.245653356484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45958.245653356484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45958.245653356484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45958.245653356484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45958.245653356484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45958.245653356484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45958.245653356484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45958.245653356484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45958.245653356484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45958.245653356484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45958.245653356484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45958.245653356484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45958.245653356484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45958.245653356484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45958.245653356484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45958.245653356484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45958.245653356484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45958.245653356484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45958.245653356484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45958.245653356484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45958.245653356484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45958.245653356484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45958.245653356484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45958.245653356484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45958.245653356484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45958.245653356484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45958.245653356484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45958.245653356484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45958.245653356484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45958.245653356484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45958.245653356484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45958.245653356484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45958.245653356484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45958.245653356484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45958.245653356484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45958.245653356484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45958.245653356484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45958.245653356484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45958.245653356484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45958.245653356484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45958.245653356484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45958.245653356484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45958.245653356484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45958.245653356484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45958.245653356484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45958.245653356484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45958.245653356484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45958.245653356484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45958.245653356484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45958.245653356484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45958.245653356484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45958.245653356484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45958.245653356484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45958.245653356484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45958.245653356484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45958.245653356484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45958.245653356484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45958.245653356484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45958.245653356484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45958.245653356484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45958.245653356484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45958.245653356484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45958.245653356484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45958.245653356484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45958.245653356484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45958.245653356484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45958.245653356484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45958.245653356484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45958.245653356484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45958.245653356484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45958.245653356484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45958.245653356484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45958.245653356484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45958.245653356484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45958.245653356484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45958.245653356484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45958.245653356484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45958.245653356484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45958.245653356484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45958.245653356484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45958.245653356484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45958.245653356484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45958.245653356484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45958.245653356484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45958.245653356484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45958.245653356484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45958.245653356484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45958.245653356484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45958.245653356484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45958.245653356484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45958.245653356484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45958.245653356484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45958.245653356484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45958.245653356484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45958.245653356484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45958.245653356484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45958.245653356484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45958.245653356484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45958.245653356484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45958.245653356484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45958.245653356484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45958.245653356484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45958.245653356484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45958.245653356484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45958.245653356484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45958.245653356484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45958.245653356484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45958.245653356484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45958.245653356484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45958.245653356484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45958.245653356484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45958.245653356484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45958.245653356484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45958.245653356484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45958.245653356484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45958.245653356484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45958.245653356484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45958.245653356484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45958.245653356484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45958.245653356484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45958.245653356484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45958.245653356484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45958.245653356484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45958.245653356484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45958.245653356484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45958.245653356484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45958.245653356484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45958.245653356484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45958.245653356484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45958.245653356484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45958.245653356484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45958.245653356484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45958.245653356484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45958.245653356484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45958.245653356484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45958.245653356484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45958.245653356484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45958.245653356484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45958.245653356484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45958.245653356484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45958.245653356484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45958.245653356484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45958.245653356484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45958.245653356484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45958.245653356484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45958.245653356484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45958.245653356484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45958.245653356484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45958.245653356484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45958.245653356484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45958.245653356484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45958.245653356484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45958.245653356484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45958.245653356484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45958.245653356484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45958.245653356484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45958.245653356484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45958.245653356484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45958.245653356484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45958.245653356484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45958.245653356484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45958.245653356484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45958.245653356484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45958.245653356484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45958.245653356484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45958.245653356484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45958.245653356484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45958.245653356484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45958.245653356484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45958.245653356484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45958.245653356484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45958.245653356484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45958.245653356484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45958.245653356484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45958.245653356484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45958.245653356484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45958.245653356484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45958.245653356484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45958.245653356484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45958.245653356484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45958.245653356484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45958.245653356484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45958.245653356484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45958.245653356484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45958.245653356484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45958.245653356484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45958.245653356484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45958.245653356484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45958.245653356484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45958.245653356484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45958.245653356484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45958.245653356484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45958.245653356484</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0"/>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36902</v>
      </c>
      <c r="E2" s="106" t="s">
        <v>38998</v>
      </c>
      <c r="F2" s="107">
        <v>45958.158206018517</v>
      </c>
      <c r="G2" s="77">
        <f ca="1">IFERROR(NOW()-F2,"-")</f>
        <v>8.7447337966295891E-2</v>
      </c>
      <c r="H2" s="107">
        <v>45958.152592592596</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45958.245653356484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45958.245653356484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45958.245653356484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45958.245653356484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45958.245653356484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45958.245653356484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45958.245653356484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45958.245653356484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45958.245653356484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45958.245653356484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45958.245653356484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45958.245653356484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45958.245653356484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45958.245653356484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45958.245653356484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45958.245653356484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45958.245653356484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45958.245653356484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45958.245653356484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45958.245653356484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45958.245653356484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45958.245653356484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45958.245653356484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45958.245653356484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45958.245653356484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45958.245653356484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45958.245653356484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45958.245653356484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45958.245653356484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45958.245653356484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45958.245653356484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45958.245653356484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45958.245653356484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45958.245653356484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45958.245653356484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45958.245653356484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45958.245653356484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45958.245653356484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45958.245653356484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45958.245653356484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45958.245653356484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45958.245653356484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45958.245653356484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45958.245653356484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45958.245653356484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45958.245653356484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45958.245653356484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45958.245653356484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45958.245653356484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45958.245653356484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45958.245653356484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45958.245653356484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45958.245653356484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45958.245653356484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45958.245653356484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45958.245653356484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45958.245653356484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45958.245653356484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45958.245653356484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45958.245653356484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45958.245653356484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45958.245653356484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45958.245653356484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45958.245653356484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45958.245653356484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45958.245653356484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45958.245653356484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45958.245653356484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45958.245653356484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45958.245653356484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45958.245653356484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45958.245653356484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45958.245653356484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45958.245653356484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45958.245653356484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45958.245653356484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45958.245653356484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45958.245653356484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45958.245653356484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45958.245653356484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45958.245653356484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45958.245653356484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45958.245653356484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45958.245653356484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45958.245653356484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45958.245653356484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45958.245653356484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45958.245653356484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45958.245653356484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45958.245653356484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45958.245653356484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45958.245653356484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45958.245653356484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45958.245653356484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45958.245653356484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45958.245653356484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45958.245653356484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45958.245653356484</v>
      </c>
      <c r="H100" s="107"/>
      <c r="I100" s="103" t="str">
        <f>IFERROR(VLOOKUP(D100,DB!A:F,6,0),"")</f>
        <v/>
      </c>
      <c r="J100" s="102" t="str">
        <f>IFERROR(VLOOKUP(D100,DB!A:G,7,0),"")</f>
        <v/>
      </c>
      <c r="K100" s="108"/>
      <c r="L100" s="109" t="str">
        <f>IFERROR(VLOOKUP(D100,DB!A:I,9,0),"")</f>
        <v/>
      </c>
    </row>
  </sheetData>
  <dataValidations count="2">
    <dataValidation allowBlank="1" showInputMessage="1" showErrorMessage="1" sqref="E1" xr:uid="{380493DB-286A-4683-AF55-C78F04945A49}"/>
    <dataValidation type="list" allowBlank="1" showInputMessage="1" showErrorMessage="1" sqref="E2:E10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2025-10-28T02:55:48Z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