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25" documentId="120_S{2AC9BD13-BADA-5192-A53E-5A8FF88502F6}" xr6:coauthVersionLast="47" xr6:coauthVersionMax="47" xr10:uidLastSave="{609262E0-6EC3-44D8-9F45-4E83C82508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<sst xmlns="http://schemas.openxmlformats.org/spreadsheetml/2006/main" count="180307" uniqueCount="39137">
  <si>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</si>
  <si>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</si>
  <si>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</si>
  <si>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</si>
  <si>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</si>
  <si>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</si>
  <si>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</si>
  <si>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</si>
  <si>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</si>
  <si>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</si>
  <si>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</si>
  <si>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</si>
  <si>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</si>
  <si>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</si>
  <si>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</si>
  <si>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</si>
  <si>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</si>
  <si>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</si>
  <si>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</si>
  <si>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</si>
  <si>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</si>
  <si>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</si>
  <si>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</si>
  <si>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</si>
  <si>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</si>
  <si>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</si>
  <si>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</si>
  <si>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</si>
  <si>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</si>
  <si>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</si>
  <si>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</si>
  <si>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</si>
  <si>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</si>
  <si>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</si>
  <si>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</si>
  <si>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</si>
  <si>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</si>
  <si>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</si>
  <si>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</si>
  <si>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</si>
  <si>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</si>
  <si>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</si>
  <si>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</si>
  <si>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</si>
  <si>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</si>
  <si>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</si>
  <si>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</si>
  <si>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</si>
  <si>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</si>
  <si>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</si>
  <si>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</si>
  <si>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</si>
  <si>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</si>
  <si>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</si>
  <si>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</si>
  <si>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</si>
  <si>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</si>
  <si>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</si>
  <si>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</si>
  <si>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</si>
  <si>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</si>
  <si>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</si>
  <si>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</si>
  <si>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</si>
  <si>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</si>
  <si>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</si>
  <si>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</si>
  <si>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</si>
  <si>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</si>
  <si>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</si>
  <si>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</si>
  <si>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</si>
  <si>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</si>
  <si>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</si>
  <si>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</si>
  <si>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</si>
  <si>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</si>
  <si>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</si>
  <si>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</si>
  <si>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</si>
  <si>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</si>
  <si>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</si>
  <si>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</si>
  <si>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</si>
  <si>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</si>
  <si>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</si>
  <si>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</si>
  <si>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</si>
  <si>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</si>
  <si>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</si>
  <si>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</si>
  <si>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</si>
  <si>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</si>
  <si>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</si>
  <si>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</si>
  <si>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</si>
  <si>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</si>
  <si>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</si>
  <si>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</si>
  <si>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</si>
  <si>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</si>
  <si>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</si>
  <si>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</si>
  <si>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</si>
  <si>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</si>
  <si>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</si>
  <si>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</si>
  <si>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</si>
  <si>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</si>
  <si>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</si>
  <si>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</si>
  <si>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</si>
  <si>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</si>
  <si>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</si>
  <si>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</si>
  <si>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</si>
  <si>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</si>
  <si>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</si>
  <si>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</si>
  <si>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</si>
  <si>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</si>
  <si>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</si>
  <si>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</si>
  <si>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</si>
  <si>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</si>
  <si>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</si>
  <si>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</si>
  <si>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</si>
  <si>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</si>
  <si>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</si>
  <si>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</si>
  <si>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</si>
  <si>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</si>
  <si>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</si>
  <si>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</si>
  <si>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</si>
  <si>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</si>
  <si>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</si>
  <si>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</si>
  <si>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</si>
  <si>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</si>
  <si>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</si>
  <si>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</si>
  <si>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</si>
  <si>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</si>
  <si>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</si>
  <si>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</si>
  <si>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</si>
  <si>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</si>
  <si>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</si>
  <si>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</si>
  <si>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</si>
  <si>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</si>
  <si>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</si>
  <si>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</si>
  <si>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</si>
  <si>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</si>
  <si>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</si>
  <si>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</si>
  <si>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</si>
  <si>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</si>
  <si>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</si>
  <si>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</si>
  <si>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</si>
  <si>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</si>
  <si>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</si>
  <si>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</si>
  <si>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</si>
  <si>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</si>
  <si>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</si>
  <si>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</si>
  <si>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</si>
  <si>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</si>
  <si>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</si>
  <si>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</si>
  <si>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</si>
  <si>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</si>
  <si>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</si>
  <si>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</si>
  <si>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</si>
  <si>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</si>
  <si>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</si>
  <si>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</si>
  <si>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</si>
  <si>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</si>
  <si>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</si>
  <si>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</si>
  <si>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</si>
  <si>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</si>
  <si>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</si>
  <si>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</si>
  <si>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</si>
  <si>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</si>
  <si>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</si>
  <si>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</si>
  <si>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</si>
  <si>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</si>
  <si>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</si>
  <si>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</si>
  <si>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</si>
  <si>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</si>
  <si>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</si>
  <si>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</si>
  <si>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</si>
  <si>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</si>
  <si>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</si>
  <si>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</si>
  <si>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</si>
  <si>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</si>
  <si>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</si>
  <si>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</si>
  <si>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</si>
  <si>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</si>
  <si>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</si>
  <si>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</si>
  <si>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</si>
  <si>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</si>
  <si>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</si>
  <si>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</si>
  <si>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</si>
  <si>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</si>
  <si>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</si>
  <si>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</si>
  <si>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</si>
  <si>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</si>
  <si>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</si>
  <si>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</si>
  <si>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</si>
  <si>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</si>
  <si>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</si>
  <si>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</si>
  <si>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</si>
  <si>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</si>
  <si>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</si>
  <si>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</si>
  <si>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</si>
  <si>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</si>
  <si>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</si>
  <si>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</si>
  <si>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</si>
  <si>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</si>
  <si>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</si>
  <si>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</si>
  <si>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</si>
  <si>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</si>
  <si>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</si>
  <si>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</si>
  <si>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</si>
  <si>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</si>
  <si>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</si>
  <si>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</si>
  <si>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</si>
  <si>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</si>
  <si>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</si>
  <si>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</si>
  <si>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</si>
  <si>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</si>
  <si>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</si>
  <si>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</si>
  <si>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</si>
  <si>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</si>
  <si>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</si>
  <si>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</si>
  <si>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</si>
  <si>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</si>
  <si>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</si>
  <si>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</si>
  <si>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</si>
  <si>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</si>
  <si>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</si>
  <si>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</si>
  <si>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</si>
  <si>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</si>
  <si>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</si>
  <si>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</si>
  <si>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</si>
  <si>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</si>
  <si>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</si>
  <si>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</si>
  <si>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</si>
  <si>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</si>
  <si>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</si>
  <si>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</si>
  <si>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</si>
  <si>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</si>
  <si>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</si>
  <si>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</si>
  <si>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</si>
  <si>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</si>
  <si>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</si>
  <si>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</si>
  <si>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</si>
  <si>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</si>
  <si>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</si>
  <si>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</si>
  <si>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</si>
  <si>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</si>
  <si>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</si>
  <si>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</si>
  <si>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</si>
  <si>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</si>
  <si>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</si>
  <si>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</si>
  <si>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</si>
  <si>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</si>
  <si>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</si>
  <si>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</si>
  <si>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</si>
  <si>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</si>
  <si>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</si>
  <si>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</si>
  <si>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</si>
  <si>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</si>
  <si>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</si>
  <si>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</si>
  <si>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</si>
  <si>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</si>
  <si>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</si>
  <si>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</si>
  <si>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</si>
  <si>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</si>
  <si>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</si>
  <si>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</si>
  <si>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</si>
  <si>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</si>
  <si>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</si>
  <si>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</si>
  <si>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</si>
  <si>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</si>
  <si>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</si>
  <si>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</si>
  <si>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</si>
  <si>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</si>
  <si>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</si>
  <si>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</si>
  <si>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</si>
  <si>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</si>
  <si>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</si>
  <si>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</si>
  <si>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</si>
  <si>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</si>
  <si>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</si>
  <si>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</si>
  <si>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</si>
  <si>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</si>
  <si>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</si>
  <si>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</si>
  <si>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</si>
  <si>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</si>
  <si>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</si>
  <si>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</si>
  <si>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</si>
  <si>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</si>
  <si>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</si>
  <si>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</si>
  <si>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</si>
  <si>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</si>
  <si>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</si>
  <si>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</si>
  <si>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</si>
  <si>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</si>
  <si>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</si>
  <si>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</si>
  <si>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</si>
  <si>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</si>
  <si>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</si>
  <si>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</si>
  <si>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</si>
  <si>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</si>
  <si>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</si>
  <si>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</si>
  <si>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</si>
  <si>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</si>
  <si>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</si>
  <si>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</si>
  <si>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</si>
  <si>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</si>
  <si>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</si>
  <si>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</si>
  <si>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</si>
  <si>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</si>
  <si>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</si>
  <si>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</si>
  <si>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</si>
  <si>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</si>
  <si>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</si>
  <si>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</si>
  <si>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</si>
  <si>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</si>
  <si>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</si>
  <si>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</si>
  <si>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</si>
  <si>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</si>
  <si>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</si>
  <si>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</si>
  <si>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</si>
  <si>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</si>
  <si>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</si>
  <si>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</si>
  <si>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</si>
  <si>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</si>
  <si>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</si>
  <si>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</si>
  <si>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</si>
  <si>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</si>
  <si>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</si>
  <si>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</si>
  <si>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</si>
  <si>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</si>
  <si>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</si>
  <si>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</si>
  <si>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</si>
  <si>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</si>
  <si>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</si>
  <si>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</si>
  <si>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</si>
  <si>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</si>
  <si>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</si>
  <si>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</si>
  <si>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</si>
  <si>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</si>
  <si>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</si>
  <si>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</si>
  <si>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</si>
  <si>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</si>
  <si>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</si>
  <si>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</si>
  <si>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</si>
  <si>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</si>
  <si>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</si>
  <si>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</si>
  <si>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</si>
  <si>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</si>
  <si>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</si>
  <si>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</si>
  <si>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</si>
  <si>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</si>
  <si>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</si>
  <si>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</si>
  <si>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</si>
  <si>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</si>
  <si>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</si>
  <si>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</si>
  <si>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</si>
  <si>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</si>
  <si>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</si>
  <si>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</si>
  <si>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</si>
  <si>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</si>
  <si>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</si>
  <si>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</si>
  <si>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</si>
  <si>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</si>
  <si>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</si>
  <si>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</si>
  <si>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</si>
  <si>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</si>
  <si>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</si>
  <si>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</si>
  <si>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</si>
  <si>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</si>
  <si>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</si>
  <si>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</si>
  <si>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</si>
  <si>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</si>
  <si>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</si>
  <si>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</si>
  <si>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</si>
  <si>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</si>
  <si>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</si>
  <si>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</si>
  <si>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</si>
  <si>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</si>
  <si>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</si>
  <si>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</si>
  <si>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</si>
  <si>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</si>
  <si>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</si>
  <si>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</si>
  <si>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</si>
  <si>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</si>
  <si>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</si>
  <si>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</si>
  <si>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</si>
  <si>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</si>
  <si>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</si>
  <si>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</si>
  <si>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</si>
  <si>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</si>
  <si>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</si>
  <si>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</si>
  <si>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</si>
  <si>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</si>
  <si>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</si>
  <si>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</si>
  <si>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</si>
  <si>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</si>
  <si>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</si>
  <si>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</si>
  <si>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</si>
  <si>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</si>
  <si>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</si>
  <si>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</si>
  <si>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</si>
  <si>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</si>
  <si>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</si>
  <si>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</si>
  <si>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</si>
  <si>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</si>
  <si>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</si>
  <si>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</si>
  <si>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</si>
  <si>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</si>
  <si>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</si>
  <si>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</si>
  <si>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</si>
  <si>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</si>
  <si>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</si>
  <si>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</si>
  <si>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</si>
  <si>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</si>
  <si>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</si>
  <si>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</si>
  <si>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</si>
  <si>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</si>
  <si>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</si>
  <si>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</si>
  <si>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</si>
  <si>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</si>
  <si>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</si>
  <si>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</si>
  <si>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</si>
  <si>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</si>
  <si>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</si>
  <si>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</si>
  <si>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</si>
  <si>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</si>
  <si>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</si>
  <si>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</si>
  <si>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</si>
  <si>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</si>
  <si>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</si>
  <si>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</si>
  <si>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</si>
  <si>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</si>
  <si>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</si>
  <si>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</si>
  <si>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</si>
  <si>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</si>
  <si>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</si>
  <si>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</si>
  <si>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</si>
  <si>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</si>
  <si>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</si>
  <si>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</si>
  <si>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</si>
  <si>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</si>
  <si>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</si>
  <si>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</si>
  <si>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</si>
  <si>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</si>
  <si>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</si>
  <si>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</si>
  <si>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</si>
  <si>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</si>
  <si>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</si>
  <si>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</si>
  <si>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</si>
  <si>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</si>
  <si>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</si>
  <si>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</si>
  <si>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</si>
  <si>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</si>
  <si>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</si>
  <si>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</si>
  <si>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</si>
  <si>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</si>
  <si>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</si>
  <si>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</si>
  <si>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</si>
  <si>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</si>
  <si>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</si>
  <si>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</si>
  <si>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</si>
  <si>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</si>
  <si>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</si>
  <si>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</si>
  <si>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</si>
  <si>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</si>
  <si>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</si>
  <si>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</si>
  <si>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</si>
  <si>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</si>
  <si>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</si>
  <si>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</si>
  <si>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</si>
  <si>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</si>
  <si>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</si>
  <si>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</si>
  <si>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</si>
  <si>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</si>
  <si>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</si>
  <si>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</si>
  <si>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</si>
  <si>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</si>
  <si>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</si>
  <si>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</si>
  <si>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</si>
  <si>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</si>
  <si>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</si>
  <si>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</si>
  <si>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</si>
  <si>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</si>
  <si>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</si>
  <si>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</si>
  <si>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</si>
  <si>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</si>
  <si>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</si>
  <si>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</si>
  <si>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</si>
  <si>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</si>
  <si>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</si>
  <si>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</si>
  <si>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</si>
  <si>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</si>
  <si>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</si>
  <si>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</si>
  <si>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</si>
  <si>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</si>
  <si>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</si>
  <si>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</si>
  <si>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</si>
  <si>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</si>
  <si>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</si>
  <si>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</si>
  <si>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</si>
  <si>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</si>
  <si>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</si>
  <si>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</si>
  <si>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</si>
  <si>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</si>
  <si>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</si>
  <si>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</si>
  <si>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</si>
  <si>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</si>
  <si>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</si>
  <si>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</si>
  <si>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</si>
  <si>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</si>
  <si>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</si>
  <si>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</si>
  <si>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</si>
  <si>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</si>
  <si>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</si>
  <si>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</si>
  <si>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</si>
  <si>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</si>
  <si>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</si>
  <si>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</si>
  <si>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</si>
  <si>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</si>
  <si>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</si>
  <si>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</si>
  <si>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</si>
  <si>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</si>
  <si>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</si>
  <si>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</si>
  <si>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</si>
  <si>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</si>
  <si>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</si>
  <si>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</si>
  <si>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</si>
  <si>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</si>
  <si>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</si>
  <si>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</si>
  <si>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</si>
  <si>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</si>
  <si>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</si>
  <si>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</si>
  <si>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</si>
  <si>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</si>
  <si>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</si>
  <si>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</si>
  <si>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</si>
  <si>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</si>
  <si>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</si>
  <si>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</si>
  <si>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</si>
  <si>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</si>
  <si>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</si>
  <si>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</si>
  <si>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</si>
  <si>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</si>
  <si>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</si>
  <si>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</si>
  <si>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</si>
  <si>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</si>
  <si>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</si>
  <si>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</si>
  <si>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</si>
  <si>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</si>
  <si>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</si>
  <si>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</si>
  <si>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</si>
  <si>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</si>
  <si>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</si>
  <si>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</si>
  <si>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</si>
  <si>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</si>
  <si>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</si>
  <si>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</si>
  <si>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</si>
  <si>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</si>
  <si>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</si>
  <si>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</si>
  <si>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</si>
  <si>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</si>
  <si>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</si>
  <si>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</si>
  <si>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</si>
  <si>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</si>
  <si>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</si>
  <si>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</si>
  <si>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</si>
  <si>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</si>
  <si>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</si>
  <si>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</si>
  <si>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</si>
  <si>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</si>
  <si>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</si>
  <si>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</si>
  <si>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</si>
  <si>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</si>
  <si>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</si>
  <si>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</si>
  <si>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</si>
  <si>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</si>
  <si>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</si>
  <si>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</si>
  <si>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</si>
  <si>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</si>
  <si>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</si>
  <si>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</si>
  <si>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</si>
  <si>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</si>
  <si>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</si>
  <si>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</si>
  <si>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</si>
  <si>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</si>
  <si>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</si>
  <si>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</si>
  <si>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</si>
  <si>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</si>
  <si>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</si>
  <si>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</si>
  <si>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</si>
  <si>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</si>
  <si>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</si>
  <si>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</si>
  <si>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</si>
  <si>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</si>
  <si>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</si>
  <si>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</si>
  <si>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</si>
  <si>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</si>
  <si>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</si>
  <si>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</si>
  <si>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</si>
  <si>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</si>
  <si>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</si>
  <si>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</si>
  <si>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</si>
  <si>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</si>
  <si>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</si>
  <si>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</si>
  <si>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</si>
  <si>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</si>
  <si>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</si>
  <si>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</si>
  <si>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</si>
  <si>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</si>
  <si>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</si>
  <si>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</si>
  <si>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</si>
  <si>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</si>
  <si>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</si>
  <si>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</si>
  <si>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</si>
  <si>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</si>
  <si>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</si>
  <si>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</si>
  <si>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</si>
  <si>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</si>
  <si>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</si>
  <si>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</si>
  <si>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</si>
  <si>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</si>
  <si>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</si>
  <si>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</si>
  <si>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</si>
  <si>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</si>
  <si>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</si>
  <si>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</si>
  <si>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</si>
  <si>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</si>
  <si>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</si>
  <si>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</si>
  <si>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</si>
  <si>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</si>
  <si>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</si>
  <si>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</si>
  <si>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</si>
  <si>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</si>
  <si>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</si>
  <si>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</si>
  <si>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</si>
  <si>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</si>
  <si>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</si>
  <si>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</si>
  <si>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</si>
  <si>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</si>
  <si>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</si>
  <si>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</si>
  <si>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</si>
  <si>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</si>
  <si>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</si>
  <si>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</si>
  <si>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</si>
  <si>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</si>
  <si>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</si>
  <si>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</si>
  <si>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</si>
  <si>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</si>
  <si>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</si>
  <si>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</si>
  <si>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</si>
  <si>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</si>
  <si>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</si>
  <si>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</si>
  <si>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</si>
  <si>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</si>
  <si>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</si>
  <si>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</si>
  <si>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</si>
  <si>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</si>
  <si>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</si>
  <si>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</si>
  <si>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</si>
  <si>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</si>
  <si>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</si>
  <si>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</si>
  <si>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</si>
  <si>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</si>
  <si>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</si>
  <si>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</si>
  <si>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</si>
  <si>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</si>
  <si>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</si>
  <si>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</si>
  <si>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</si>
  <si>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</si>
  <si>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</si>
  <si>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</si>
  <si>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</si>
  <si>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</si>
  <si>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</si>
  <si>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</si>
  <si>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</si>
  <si>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</si>
  <si>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</si>
  <si>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</si>
  <si>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</si>
  <si>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</si>
  <si>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</si>
  <si>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</si>
  <si>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</si>
  <si>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</si>
  <si>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</si>
  <si>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</si>
  <si>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</si>
  <si>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</si>
  <si>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</si>
  <si>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</si>
  <si>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</si>
  <si>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</si>
  <si>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</si>
  <si>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</si>
  <si>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</si>
  <si>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</si>
  <si>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</si>
  <si>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</si>
  <si>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</si>
  <si>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</si>
  <si>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</si>
  <si>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</si>
  <si>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</si>
  <si>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</si>
  <si>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</si>
  <si>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</si>
  <si>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</si>
  <si>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</si>
  <si>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</si>
  <si>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</si>
  <si>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</si>
  <si>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</si>
  <si>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</si>
  <si>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</si>
  <si>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</si>
  <si>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</si>
  <si>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</si>
  <si>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</si>
  <si>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</si>
  <si>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</si>
  <si>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</si>
  <si>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</si>
  <si>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</si>
  <si>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</si>
  <si>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</si>
  <si>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</si>
  <si>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</si>
  <si>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</si>
  <si>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</si>
  <si>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</si>
  <si>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</si>
  <si>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</si>
  <si>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</si>
  <si>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</si>
  <si>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</si>
  <si>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</si>
  <si>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</si>
  <si>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</si>
  <si>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</si>
  <si>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</si>
  <si>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</si>
  <si>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</si>
  <si>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</si>
  <si>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</si>
  <si>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</si>
  <si>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</si>
  <si>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</si>
  <si>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</si>
  <si>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</si>
  <si>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</si>
  <si>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</si>
  <si>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</si>
  <si>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</si>
  <si>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</si>
  <si>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</si>
  <si>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</si>
  <si>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</si>
  <si>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</si>
  <si>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</si>
  <si>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</si>
  <si>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</si>
  <si>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</si>
  <si>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</si>
  <si>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</si>
  <si>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</si>
  <si>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</si>
  <si>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</si>
  <si>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</si>
  <si>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</si>
  <si>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</si>
  <si>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</si>
  <si>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</si>
  <si>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</si>
  <si>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</si>
  <si>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</si>
  <si>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</si>
  <si>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</si>
  <si>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</si>
  <si>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</si>
  <si>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</si>
  <si>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</si>
  <si>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</si>
  <si>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</si>
  <si>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</si>
  <si>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</si>
  <si>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</si>
  <si>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</si>
  <si>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</si>
  <si>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</si>
  <si>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</si>
  <si>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</si>
  <si>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</si>
  <si>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</si>
  <si>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</si>
  <si>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</si>
  <si>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</si>
  <si>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</si>
  <si>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</si>
  <si>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</si>
  <si>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</si>
  <si>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</si>
  <si>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</si>
  <si>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</si>
  <si>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</si>
  <si>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</si>
  <si>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</si>
  <si>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</si>
  <si>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</si>
  <si>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</si>
  <si>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</si>
  <si>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</si>
  <si>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</si>
  <si>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</si>
  <si>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</si>
  <si>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</si>
  <si>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</si>
  <si>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</si>
  <si>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</si>
  <si>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</si>
  <si>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</si>
  <si>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</si>
  <si>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</si>
  <si>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</si>
  <si>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</si>
  <si>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</si>
  <si>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</si>
  <si>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</si>
  <si>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</si>
  <si>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</si>
  <si>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</si>
  <si>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</si>
  <si>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</si>
  <si>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</si>
  <si>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</si>
  <si>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</si>
  <si>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</si>
  <si>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</si>
  <si>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</si>
  <si>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</si>
  <si>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</si>
  <si>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</si>
  <si>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</si>
  <si>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</si>
  <si>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</si>
  <si>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</si>
  <si>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</si>
  <si>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</si>
  <si>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</si>
  <si>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</si>
  <si>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</si>
  <si>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</si>
  <si>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</si>
  <si>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</si>
  <si>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</si>
  <si>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</si>
  <si>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</si>
  <si>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</si>
  <si>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</si>
  <si>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</si>
  <si>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</si>
  <si>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</si>
  <si>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</si>
  <si>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</si>
  <si>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</si>
  <si>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</si>
  <si>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</si>
  <si>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</si>
  <si>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</si>
  <si>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</si>
  <si>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</si>
  <si>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</si>
  <si>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</si>
  <si>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</si>
  <si>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</si>
  <si>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</si>
  <si>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</si>
  <si>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</si>
  <si>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</si>
  <si>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</si>
  <si>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</si>
  <si>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</si>
  <si>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</si>
  <si>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</si>
  <si>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</si>
  <si>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</si>
  <si>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</si>
  <si>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</si>
  <si>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</si>
  <si>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</si>
  <si>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</si>
  <si>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</si>
  <si>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</si>
  <si>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</si>
  <si>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</si>
  <si>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</si>
  <si>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</si>
  <si>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</si>
  <si>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</si>
  <si>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</si>
  <si>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</si>
  <si>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</si>
  <si>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</si>
  <si>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</si>
  <si>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</si>
  <si>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</si>
  <si>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</si>
  <si>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</si>
  <si>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</si>
  <si>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</si>
  <si>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</si>
  <si>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</si>
  <si>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</si>
  <si>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</si>
  <si>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</si>
  <si>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</si>
  <si>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</si>
  <si>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</si>
  <si>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</si>
  <si>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</si>
  <si>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</si>
  <si>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</si>
  <si>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</si>
  <si>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</si>
  <si>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</si>
  <si>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</si>
  <si>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</si>
  <si>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</si>
  <si>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</si>
  <si>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</si>
  <si>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</si>
  <si>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</si>
  <si>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</si>
  <si>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</si>
  <si>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</si>
  <si>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</si>
  <si>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</si>
  <si>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</si>
  <si>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</si>
  <si>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</si>
  <si>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</si>
  <si>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</si>
  <si>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</si>
  <si>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</si>
  <si>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</si>
  <si>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</si>
  <si>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</si>
  <si>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</si>
  <si>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</si>
  <si>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</si>
  <si>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</si>
  <si>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</si>
  <si>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</si>
  <si>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</si>
  <si>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</si>
  <si>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</si>
  <si>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</si>
  <si>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</si>
  <si>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</si>
  <si>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</si>
  <si>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</si>
  <si>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</si>
  <si>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</si>
  <si>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</si>
  <si>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</si>
  <si>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</si>
  <si>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</si>
  <si>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</si>
  <si>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</si>
  <si>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</si>
  <si>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</si>
  <si>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</si>
  <si>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</si>
  <si>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</si>
  <si>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</si>
  <si>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</si>
  <si>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</si>
  <si>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</si>
  <si>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</si>
  <si>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</si>
  <si>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</si>
  <si>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</si>
  <si>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</si>
  <si>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</si>
  <si>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</si>
  <si>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</si>
  <si>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</si>
  <si>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</si>
  <si>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</si>
  <si>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</si>
  <si>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</si>
  <si>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</si>
  <si>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</si>
  <si>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</si>
  <si>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</si>
  <si>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</si>
  <si>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</si>
  <si>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</si>
  <si>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</si>
  <si>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</si>
  <si>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</si>
  <si>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</si>
  <si>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</si>
  <si>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</si>
  <si>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</si>
  <si>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</si>
  <si>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</si>
  <si>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</si>
  <si>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</si>
  <si>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</si>
  <si>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</si>
  <si>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</si>
  <si>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</si>
  <si>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</si>
  <si>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</si>
  <si>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</si>
  <si>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</si>
  <si>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</si>
  <si>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</si>
  <si>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</si>
  <si>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</si>
  <si>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</si>
  <si>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</si>
  <si>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</si>
  <si>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</si>
  <si>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</si>
  <si>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</si>
  <si>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</si>
  <si>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</si>
  <si>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</si>
  <si>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</si>
  <si>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</si>
  <si>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</si>
  <si>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</si>
  <si>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</si>
  <si>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</si>
  <si>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</si>
  <si>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</si>
  <si>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</si>
  <si>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</si>
  <si>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</si>
  <si>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</si>
  <si>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</si>
  <si>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</si>
  <si>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</si>
  <si>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</si>
  <si>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</si>
  <si>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</si>
  <si>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</si>
  <si>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</si>
  <si>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</si>
  <si>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</si>
  <si>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</si>
  <si>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</si>
  <si>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</si>
  <si>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</si>
  <si>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</si>
  <si>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</si>
  <si>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</si>
  <si>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</si>
  <si>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</si>
  <si>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</si>
  <si>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</si>
  <si>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</si>
  <si>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</si>
  <si>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</si>
  <si>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</si>
  <si>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</si>
  <si>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</si>
  <si>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</si>
  <si>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</si>
  <si>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</si>
  <si>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</si>
  <si>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</si>
  <si>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</si>
  <si>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</si>
  <si>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</si>
  <si>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</si>
  <si>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</si>
  <si>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</si>
  <si>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</si>
  <si>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</si>
  <si>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</si>
  <si>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</si>
  <si>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</si>
  <si>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</si>
  <si>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</si>
  <si>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</si>
  <si>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</si>
  <si>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</si>
  <si>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</si>
  <si>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</si>
  <si>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</si>
  <si>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</si>
  <si>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</si>
  <si>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</si>
  <si>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</si>
  <si>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</si>
  <si>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</si>
  <si>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</si>
  <si>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</si>
  <si>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</si>
  <si>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</si>
  <si>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</si>
  <si>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</si>
  <si>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</si>
  <si>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</si>
  <si>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</si>
  <si>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</si>
  <si>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</si>
  <si>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</si>
  <si>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</si>
  <si>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</si>
  <si>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</si>
  <si>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</si>
  <si>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</si>
  <si>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</si>
  <si>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</si>
  <si>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</si>
  <si>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</si>
  <si>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</si>
  <si>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</si>
  <si>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</si>
  <si>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</si>
  <si>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</si>
  <si>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</si>
  <si>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</si>
  <si>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</si>
  <si>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</si>
  <si>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</si>
  <si>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</si>
  <si>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</si>
  <si>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</si>
  <si>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</si>
  <si>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</si>
  <si>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</si>
  <si>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</si>
  <si>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</si>
  <si>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</si>
  <si>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</si>
  <si>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</si>
  <si>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</si>
  <si>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</si>
  <si>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</si>
  <si>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</si>
  <si>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</si>
  <si>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</si>
  <si>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</si>
  <si>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</si>
  <si>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</si>
  <si>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</si>
  <si>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</si>
  <si>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</si>
  <si>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</si>
  <si>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</si>
  <si>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</si>
  <si>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</si>
  <si>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</si>
  <si>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</si>
  <si>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</si>
  <si>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</si>
  <si>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</si>
  <si>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</si>
  <si>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</si>
  <si>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</si>
  <si>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</si>
  <si>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</si>
  <si>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</si>
  <si>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</si>
  <si>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</si>
  <si>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</si>
  <si>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</si>
  <si>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</si>
  <si>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</si>
  <si>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</si>
  <si>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</si>
  <si>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</si>
  <si>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</si>
  <si>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</si>
  <si>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</si>
  <si>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</si>
  <si>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</si>
  <si>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</si>
  <si>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</si>
  <si>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</si>
  <si>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</si>
  <si>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</si>
  <si>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</si>
  <si>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</si>
  <si>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</si>
  <si>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</si>
  <si>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</si>
  <si>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</si>
  <si>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</si>
  <si>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</si>
  <si>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</si>
  <si>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</si>
  <si>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</si>
  <si>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</si>
  <si>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</si>
  <si>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</si>
  <si>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</si>
  <si>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</si>
  <si>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</si>
  <si>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</si>
  <si>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</si>
  <si>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</si>
  <si>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</si>
  <si>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</si>
  <si>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</si>
  <si>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</si>
  <si>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</si>
  <si>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</si>
  <si>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</si>
  <si>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</si>
  <si>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</si>
  <si>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</si>
  <si>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</si>
  <si>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</si>
  <si>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</si>
  <si>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</si>
  <si>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</si>
  <si>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</si>
  <si>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</si>
  <si>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</si>
  <si>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</si>
  <si>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</si>
  <si>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</si>
  <si>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</si>
  <si>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</si>
  <si>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</si>
  <si>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</si>
  <si>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</si>
  <si>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</si>
  <si>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</si>
  <si>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</si>
  <si>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</si>
  <si>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</si>
  <si>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</si>
  <si>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</si>
  <si>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</si>
  <si>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</si>
  <si>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</si>
  <si>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</si>
  <si>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</si>
  <si>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</si>
  <si>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</si>
  <si>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</si>
  <si>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</si>
  <si>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</si>
  <si>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</si>
  <si>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</si>
  <si>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</si>
  <si>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</si>
  <si>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</si>
  <si>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</si>
  <si>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</si>
  <si>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</si>
  <si>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</si>
  <si>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</si>
  <si>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</si>
  <si>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</si>
  <si>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</si>
  <si>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</si>
  <si>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</si>
  <si>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</si>
  <si>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</si>
  <si>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</si>
  <si>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</si>
  <si>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</si>
  <si>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</si>
  <si>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</si>
  <si>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</si>
  <si>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</si>
  <si>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</si>
  <si>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</si>
  <si>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</si>
  <si>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</si>
  <si>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</si>
  <si>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</si>
  <si>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</si>
  <si>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</si>
  <si>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</si>
  <si>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</si>
  <si>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</si>
  <si>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</si>
  <si>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</si>
  <si>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</si>
  <si>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</si>
  <si>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</si>
  <si>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</si>
  <si>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</si>
  <si>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</si>
  <si>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</si>
  <si>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</si>
  <si>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</si>
  <si>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</si>
  <si>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</si>
  <si>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</si>
  <si>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</si>
  <si>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</si>
  <si>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</si>
  <si>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</si>
  <si>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</si>
  <si>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</si>
  <si>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</si>
  <si>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</si>
  <si>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</si>
  <si>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</si>
  <si>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</si>
  <si>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</si>
  <si>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</si>
  <si>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</si>
  <si>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</si>
  <si>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</si>
  <si>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</si>
  <si>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</si>
  <si>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</si>
  <si>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</si>
  <si>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</si>
  <si>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</si>
  <si>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</si>
  <si>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</si>
  <si>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</si>
  <si>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</si>
  <si>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</si>
  <si>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</si>
  <si>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</si>
  <si>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</si>
  <si>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</si>
  <si>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</si>
  <si>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</si>
  <si>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</si>
  <si>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</si>
  <si>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</si>
  <si>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</si>
  <si>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</si>
  <si>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</si>
  <si>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</si>
  <si>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</si>
  <si>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</si>
  <si>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</si>
  <si>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</si>
  <si>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</si>
  <si>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</si>
  <si>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</si>
  <si>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</si>
  <si>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</si>
  <si>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</si>
  <si>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</si>
  <si>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</si>
  <si>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</si>
  <si>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</si>
  <si>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</si>
  <si>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</si>
  <si>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</si>
  <si>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</si>
  <si>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</si>
  <si>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</si>
  <si>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</si>
  <si>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</si>
  <si>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</si>
  <si>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</si>
  <si>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</si>
  <si>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</si>
  <si>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</si>
  <si>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</si>
  <si>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</si>
  <si>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</si>
  <si>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</si>
  <si>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</si>
  <si>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</si>
  <si>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</si>
  <si>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</si>
  <si>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</si>
  <si>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</si>
  <si>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</si>
  <si>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</si>
  <si>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</si>
  <si>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</si>
  <si>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</si>
  <si>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</si>
  <si>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</si>
  <si>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</si>
  <si>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</si>
  <si>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</si>
  <si>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</si>
  <si>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</si>
  <si>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</si>
  <si>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</si>
  <si>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</si>
  <si>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</si>
  <si>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</si>
  <si>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</si>
  <si>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</si>
  <si>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</si>
  <si>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</si>
  <si>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</si>
  <si>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</si>
  <si>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</si>
  <si>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</si>
  <si>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</si>
  <si>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</si>
  <si>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</si>
  <si>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</si>
  <si>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</si>
  <si>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</si>
  <si>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</si>
  <si>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</si>
  <si>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</si>
  <si>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</si>
  <si>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</si>
  <si>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</si>
  <si>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</si>
  <si>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</si>
  <si>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</si>
  <si>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</si>
  <si>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</si>
  <si>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</si>
  <si>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</si>
  <si>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</si>
  <si>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</si>
  <si>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</si>
  <si>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</si>
  <si>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</si>
  <si>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</si>
  <si>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</si>
  <si>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</si>
  <si>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</si>
  <si>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</si>
  <si>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</si>
  <si>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</si>
  <si>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</si>
  <si>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</si>
  <si>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</si>
  <si>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</si>
  <si>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</si>
  <si>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</si>
  <si>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</si>
  <si>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</si>
  <si>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</si>
  <si>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</si>
  <si>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</si>
  <si>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</si>
  <si>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</si>
  <si>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</si>
  <si>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</si>
  <si>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</si>
  <si>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</si>
  <si>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</si>
  <si>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</si>
  <si>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</si>
  <si>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</si>
  <si>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</si>
  <si>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</si>
  <si>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</si>
  <si>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</si>
  <si>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</si>
  <si>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</si>
  <si>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</si>
  <si>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</si>
  <si>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</si>
  <si>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</si>
  <si>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</si>
  <si>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</si>
  <si>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</si>
  <si>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</si>
  <si>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</si>
  <si>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</si>
  <si>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</si>
  <si>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</si>
  <si>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</si>
  <si>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</si>
  <si>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</si>
  <si>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</si>
  <si>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</si>
  <si>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</si>
  <si>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</si>
  <si>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</si>
  <si>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</si>
  <si>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</si>
  <si>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</si>
  <si>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</si>
  <si>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</si>
  <si>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</si>
  <si>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</si>
  <si>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</si>
  <si>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</si>
  <si>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</si>
  <si>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</si>
  <si>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</si>
  <si>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</si>
  <si>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</si>
  <si>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</si>
  <si>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</si>
  <si>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</si>
  <si>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</si>
  <si>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</si>
  <si>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</si>
  <si>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</si>
  <si>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</si>
  <si>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</si>
  <si>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</si>
  <si>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</si>
  <si>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</si>
  <si>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</si>
  <si>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</si>
  <si>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</si>
  <si>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</si>
  <si>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</si>
  <si>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</si>
  <si>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</si>
  <si>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</si>
  <si>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</si>
  <si>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</si>
  <si>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</si>
  <si>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</si>
  <si>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</si>
  <si>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</si>
  <si>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</si>
  <si>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</si>
  <si>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</si>
  <si>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</si>
  <si>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</si>
  <si>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</si>
  <si>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</si>
  <si>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</si>
  <si>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</si>
  <si>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</si>
  <si>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</si>
  <si>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</si>
  <si>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</si>
  <si>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</si>
  <si>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</si>
  <si>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</si>
  <si>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</si>
  <si>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</si>
  <si>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</si>
  <si>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</si>
  <si>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</si>
  <si>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</si>
  <si>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</si>
  <si>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</si>
  <si>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</si>
  <si>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</si>
  <si>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</si>
  <si>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</si>
  <si>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</si>
  <si>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</si>
  <si>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</si>
  <si>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</si>
  <si>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</si>
  <si>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</si>
  <si>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</si>
  <si>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</si>
  <si>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</si>
  <si>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</si>
  <si>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</si>
  <si>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</si>
  <si>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</si>
  <si>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</si>
  <si>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</si>
  <si>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</si>
  <si>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</si>
  <si>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</si>
  <si>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</si>
  <si>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</si>
  <si>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</si>
  <si>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</si>
  <si>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</si>
  <si>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</si>
  <si>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</si>
  <si>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</si>
  <si>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</si>
  <si>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</si>
  <si>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</si>
  <si>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</si>
  <si>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</si>
  <si>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</si>
  <si>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</si>
  <si>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</si>
  <si>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</si>
  <si>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</si>
  <si>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</si>
  <si>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</si>
  <si>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</si>
  <si>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</si>
  <si>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</si>
  <si>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</si>
  <si>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</si>
  <si>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</si>
  <si>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</si>
  <si>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</si>
  <si>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</si>
  <si>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</si>
  <si>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</si>
  <si>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</si>
  <si>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</si>
  <si>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</si>
  <si>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</si>
  <si>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</si>
  <si>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</si>
  <si>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</si>
  <si>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</si>
  <si>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</si>
  <si>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</si>
  <si>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</si>
  <si>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</si>
  <si>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</si>
  <si>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</si>
  <si>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</si>
  <si>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</si>
  <si>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</si>
  <si>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</si>
  <si>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</si>
  <si>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</si>
  <si>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</si>
  <si>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</si>
  <si>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</si>
  <si>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</si>
  <si>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</si>
  <si>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</si>
  <si>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</si>
  <si>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</si>
  <si>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</si>
  <si>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</si>
  <si>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</si>
  <si>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</si>
  <si>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</si>
  <si>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</si>
  <si>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</si>
  <si>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</si>
  <si>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</si>
  <si>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</si>
  <si>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</si>
  <si>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</si>
  <si>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</si>
  <si>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</si>
  <si>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</si>
  <si>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</si>
  <si>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</si>
  <si>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</si>
  <si>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</si>
  <si>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</si>
  <si>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</si>
  <si>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</si>
  <si>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</si>
  <si>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</si>
  <si>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</si>
  <si>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</si>
  <si>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</si>
  <si>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</si>
  <si>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</si>
  <si>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</si>
  <si>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</si>
  <si>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</si>
  <si>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</si>
  <si>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</si>
  <si>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</si>
  <si>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</si>
  <si>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</si>
  <si>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</si>
  <si>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</si>
  <si>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</si>
  <si>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</si>
  <si>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</si>
  <si>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</si>
  <si>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</si>
  <si>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</si>
  <si>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</si>
  <si>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</si>
  <si>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</si>
  <si>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</si>
  <si>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</si>
  <si>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</si>
  <si>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</si>
  <si>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</si>
  <si>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</si>
  <si>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</si>
  <si>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</si>
  <si>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</si>
  <si>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</si>
  <si>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</si>
  <si>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</si>
  <si>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</si>
  <si>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</si>
  <si>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</si>
  <si>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</si>
  <si>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</si>
  <si>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</si>
  <si>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</si>
  <si>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</si>
  <si>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</si>
  <si>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</si>
  <si>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</si>
  <si>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</si>
  <si>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</si>
  <si>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</si>
  <si>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</si>
  <si>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</si>
  <si>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</si>
  <si>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</si>
  <si>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</si>
  <si>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</si>
  <si>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</si>
  <si>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</si>
  <si>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</si>
  <si>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</si>
  <si>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</si>
  <si>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</si>
  <si>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</si>
  <si>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</si>
  <si>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</si>
  <si>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</si>
  <si>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</si>
  <si>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</si>
  <si>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</si>
  <si>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</si>
  <si>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</si>
  <si>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</si>
  <si>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</si>
  <si>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</si>
  <si>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</si>
  <si>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</si>
  <si>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</si>
  <si>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</si>
  <si>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</si>
  <si>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</si>
  <si>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</si>
  <si>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</si>
  <si>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</si>
  <si>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</si>
  <si>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</si>
  <si>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</si>
  <si>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</si>
  <si>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</si>
  <si>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</si>
  <si>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</si>
  <si>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</si>
  <si>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</si>
  <si>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</si>
  <si>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</si>
  <si>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</si>
  <si>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</si>
  <si>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</si>
  <si>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</si>
  <si>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</si>
  <si>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</si>
  <si>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</si>
  <si>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</si>
  <si>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</si>
  <si>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</si>
  <si>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</si>
  <si>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</si>
  <si>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</si>
  <si>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</si>
  <si>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</si>
  <si>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</si>
  <si>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</si>
  <si>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</si>
  <si>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</si>
  <si>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</si>
  <si>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</si>
  <si>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</si>
  <si>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</si>
  <si>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</si>
  <si>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</si>
  <si>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</si>
  <si>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</si>
  <si>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</si>
  <si>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</si>
  <si>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</si>
  <si>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</si>
  <si>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</si>
  <si>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</si>
  <si>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</si>
  <si>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</si>
  <si>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</si>
  <si>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</si>
  <si>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</si>
  <si>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</si>
  <si>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</si>
  <si>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</si>
  <si>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</si>
  <si>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</si>
  <si>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</si>
  <si>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</si>
  <si>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</si>
  <si>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</si>
  <si>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</si>
  <si>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</si>
  <si>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</si>
  <si>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</si>
  <si>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</si>
  <si>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</si>
  <si>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</si>
  <si>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</si>
  <si>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</si>
  <si>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</si>
  <si>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</si>
  <si>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</si>
  <si>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</si>
  <si>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</si>
  <si>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</si>
  <si>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</si>
  <si>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</si>
  <si>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</si>
  <si>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</si>
  <si>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</si>
  <si>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</si>
  <si>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</si>
  <si>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</si>
  <si>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</si>
  <si>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</si>
  <si>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</si>
  <si>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</si>
  <si>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</si>
  <si>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</si>
  <si>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</si>
  <si>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</si>
  <si>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</si>
  <si>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</si>
  <si>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</si>
  <si>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</si>
  <si>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</si>
  <si>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</si>
  <si>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</si>
  <si>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</si>
  <si>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</si>
  <si>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</si>
  <si>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</si>
  <si>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</si>
  <si>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</si>
  <si>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</si>
  <si>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</si>
  <si>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</si>
  <si>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</si>
  <si>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</si>
  <si>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</si>
  <si>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</si>
  <si>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</si>
  <si>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</si>
  <si>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</si>
  <si>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</si>
  <si>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</si>
  <si>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</si>
  <si>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</si>
  <si>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</si>
  <si>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</si>
  <si>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</si>
  <si>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</si>
  <si>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</si>
  <si>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</si>
  <si>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</si>
  <si>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</si>
  <si>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</si>
  <si>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</si>
  <si>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</si>
  <si>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</si>
  <si>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</si>
  <si>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</si>
  <si>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</si>
  <si>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</si>
  <si>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</si>
  <si>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</si>
  <si>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</si>
  <si>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</si>
  <si>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</si>
  <si>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</si>
  <si>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</si>
  <si>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</si>
  <si>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</si>
  <si>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</si>
  <si>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</si>
  <si>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</si>
  <si>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</si>
  <si>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</si>
  <si>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</si>
  <si>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</si>
  <si>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</si>
  <si>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</si>
  <si>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</si>
  <si>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</si>
  <si>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</si>
  <si>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</si>
  <si>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</si>
  <si>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</si>
  <si>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</si>
  <si>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</si>
  <si>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</si>
  <si>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</si>
  <si>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</si>
  <si>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</si>
  <si>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</si>
  <si>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</si>
  <si>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</si>
  <si>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</si>
  <si>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</si>
  <si>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</si>
  <si>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</si>
  <si>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</si>
  <si>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</si>
  <si>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</si>
  <si>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</si>
  <si>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</si>
  <si>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</si>
  <si>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</si>
  <si>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</si>
  <si>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</si>
  <si>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</si>
  <si>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</si>
  <si>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</si>
  <si>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</si>
  <si>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</si>
  <si>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</si>
  <si>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</si>
  <si>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</si>
  <si>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</si>
  <si>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</si>
  <si>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</si>
  <si>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</si>
  <si>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</si>
  <si>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</si>
  <si>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</si>
  <si>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</si>
  <si>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</si>
  <si>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</si>
  <si>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</si>
  <si>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</si>
  <si>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</si>
  <si>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</si>
  <si>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</si>
  <si>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</si>
  <si>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</si>
  <si>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</si>
  <si>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</si>
  <si>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</si>
  <si>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</si>
  <si>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</si>
  <si>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</si>
  <si>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</si>
  <si>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</si>
  <si>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</si>
  <si>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</si>
  <si>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</si>
  <si>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</si>
  <si>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</si>
  <si>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</si>
  <si>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</si>
  <si>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</si>
  <si>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</si>
  <si>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</si>
  <si>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</si>
  <si>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</si>
  <si>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</si>
  <si>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</si>
  <si>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</si>
  <si>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</si>
  <si>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</si>
  <si>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</si>
  <si>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</si>
  <si>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</si>
  <si>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</si>
  <si>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</si>
  <si>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</si>
  <si>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</si>
  <si>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</si>
  <si>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</si>
  <si>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</si>
  <si>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</si>
  <si>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</si>
  <si>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</si>
  <si>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</si>
  <si>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</si>
  <si>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</si>
  <si>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</si>
  <si>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</si>
  <si>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</si>
  <si>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</si>
  <si>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</si>
  <si>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</si>
  <si>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</si>
  <si>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</si>
  <si>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</si>
  <si>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</si>
  <si>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</si>
  <si>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</si>
  <si>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</si>
  <si>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</si>
  <si>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</si>
  <si>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</si>
  <si>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</si>
  <si>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</si>
  <si>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</si>
  <si>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</si>
  <si>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</si>
  <si>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</si>
  <si>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</si>
  <si>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</si>
  <si>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</si>
  <si>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</si>
  <si>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</si>
  <si>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</si>
  <si>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</si>
  <si>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</si>
  <si>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</si>
  <si>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</si>
  <si>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</si>
  <si>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</si>
  <si>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</si>
  <si>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</si>
  <si>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</si>
  <si>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</si>
  <si>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</si>
  <si>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</si>
  <si>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</si>
  <si>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</si>
  <si>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</si>
  <si>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</si>
  <si>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</si>
  <si>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</si>
  <si>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</si>
  <si>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</si>
  <si>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</si>
  <si>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</si>
  <si>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</si>
  <si>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</si>
  <si>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</si>
  <si>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</si>
  <si>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</si>
  <si>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</si>
  <si>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</si>
  <si>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</si>
  <si>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</si>
  <si>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</si>
  <si>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</si>
  <si>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</si>
  <si>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</si>
  <si>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</si>
  <si>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</si>
  <si>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</si>
  <si>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</si>
  <si>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</si>
  <si>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</si>
  <si>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</si>
  <si>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</si>
  <si>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</si>
  <si>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</si>
  <si>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</si>
  <si>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</si>
  <si>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</si>
  <si>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</si>
  <si>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</si>
  <si>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</si>
  <si>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</si>
  <si>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</si>
  <si>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</si>
  <si>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</si>
  <si>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</si>
  <si>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</si>
  <si>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</si>
  <si>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</si>
  <si>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</si>
  <si>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</si>
  <si>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</si>
  <si>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</si>
  <si>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</si>
  <si>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</si>
  <si>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</si>
  <si>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</si>
  <si>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</si>
  <si>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</si>
  <si>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</si>
  <si>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</si>
  <si>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</si>
  <si>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</si>
  <si>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</si>
  <si>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</si>
  <si>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</si>
  <si>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</si>
  <si>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</si>
  <si>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</si>
  <si>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</si>
  <si>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</si>
  <si>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</si>
  <si>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</si>
  <si>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</si>
  <si>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</si>
  <si>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</si>
  <si>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</si>
  <si>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</si>
  <si>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</si>
  <si>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</si>
  <si>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</si>
  <si>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</si>
  <si>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</si>
  <si>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</si>
  <si>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</si>
  <si>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</si>
  <si>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</si>
  <si>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</si>
  <si>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</si>
  <si>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</si>
  <si>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</si>
  <si>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</si>
  <si>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</si>
  <si>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</si>
  <si>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</si>
  <si>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</si>
  <si>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</si>
  <si>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</si>
  <si>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</si>
  <si>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</si>
  <si>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</si>
  <si>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</si>
  <si>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</si>
  <si>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</si>
  <si>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</si>
  <si>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</si>
  <si>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</si>
  <si>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</si>
  <si>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</si>
  <si>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</si>
  <si>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</si>
  <si>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</si>
  <si>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</si>
  <si>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</si>
  <si>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</si>
  <si>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</si>
  <si>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</si>
  <si>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</si>
  <si>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</si>
  <si>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</si>
  <si>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</si>
  <si>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</si>
  <si>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</si>
  <si>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</si>
  <si>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</si>
  <si>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</si>
  <si>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</si>
  <si>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</si>
  <si>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</si>
  <si>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</si>
  <si>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</si>
  <si>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</si>
  <si>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</si>
  <si>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</si>
  <si>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</si>
  <si>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</si>
  <si>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</si>
  <si>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</si>
  <si>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</si>
  <si>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</si>
  <si>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</si>
  <si>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</si>
  <si>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</si>
  <si>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</si>
  <si>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</si>
  <si>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</si>
  <si>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</si>
  <si>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</si>
  <si>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</si>
  <si>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</si>
  <si>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</si>
  <si>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</si>
  <si>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</si>
  <si>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</si>
  <si>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</si>
  <si>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</si>
  <si>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</si>
  <si>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</si>
  <si>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</si>
  <si>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</si>
  <si>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</si>
  <si>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</si>
  <si>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</si>
  <si>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</si>
  <si>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</si>
  <si>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</si>
  <si>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</si>
  <si>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</si>
  <si>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</si>
  <si>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</si>
  <si>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</si>
  <si>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</si>
  <si>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</si>
  <si>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</si>
  <si>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</si>
  <si>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</si>
  <si>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</si>
  <si>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</si>
  <si>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</si>
  <si>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</si>
  <si>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</si>
  <si>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</si>
  <si>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</si>
  <si>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</si>
  <si>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</si>
  <si>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</si>
  <si>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</si>
  <si>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</si>
  <si>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</si>
  <si>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</si>
  <si>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</si>
  <si>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</si>
  <si>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</si>
  <si>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</si>
  <si>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</si>
  <si>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</si>
  <si>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</si>
  <si>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</si>
  <si>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</si>
  <si>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</si>
  <si>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</si>
  <si>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</si>
  <si>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</si>
  <si>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</si>
  <si>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</si>
  <si>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</si>
  <si>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</si>
  <si>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</si>
  <si>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</si>
  <si>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</si>
  <si>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</si>
  <si>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</si>
  <si>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</si>
  <si>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</si>
  <si>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</si>
  <si>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</si>
  <si>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</si>
  <si>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</si>
  <si>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</si>
  <si>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</si>
  <si>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</si>
  <si>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</si>
  <si>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</si>
  <si>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</si>
  <si>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</si>
  <si>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</si>
  <si>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</si>
  <si>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</si>
  <si>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</si>
  <si>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</si>
  <si>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</si>
  <si>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</si>
  <si>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</si>
  <si>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</si>
  <si>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</si>
  <si>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</si>
  <si>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</si>
  <si>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</si>
  <si>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</si>
  <si>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</si>
  <si>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</si>
  <si>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</si>
  <si>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</si>
  <si>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</si>
  <si>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</si>
  <si>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</si>
  <si>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</si>
  <si>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</si>
  <si>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</si>
  <si>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</si>
  <si>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</si>
  <si>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</si>
  <si>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</si>
  <si>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</si>
  <si>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</si>
  <si>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</si>
  <si>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</si>
  <si>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</si>
  <si>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</si>
  <si>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</si>
  <si>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</si>
  <si>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</si>
  <si>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</si>
  <si>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</si>
  <si>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</si>
  <si>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</si>
  <si>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</si>
  <si>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</si>
  <si>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</si>
  <si>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</si>
  <si>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</si>
  <si>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</si>
  <si>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</si>
  <si>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</si>
  <si>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</si>
  <si>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</si>
  <si>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</si>
  <si>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</si>
  <si>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</si>
  <si>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</si>
  <si>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</si>
  <si>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</si>
  <si>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</si>
  <si>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</si>
  <si>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</si>
  <si>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</si>
  <si>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</si>
  <si>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</si>
  <si>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</si>
  <si>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</si>
  <si>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</si>
  <si>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</si>
  <si>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</si>
  <si>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</si>
  <si>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</si>
  <si>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</si>
  <si>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</si>
  <si>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</si>
  <si>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</si>
  <si>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</si>
  <si>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</si>
  <si>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</si>
  <si>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</si>
  <si>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</si>
  <si>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</si>
  <si>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</si>
  <si>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</si>
  <si>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</si>
  <si>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</si>
  <si>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</si>
  <si>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</si>
  <si>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</si>
  <si>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</si>
  <si>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</si>
  <si>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</si>
  <si>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</si>
  <si>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</si>
  <si>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</si>
  <si>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</si>
  <si>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</si>
  <si>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</si>
  <si>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</si>
  <si>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</si>
  <si>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</si>
  <si>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</si>
  <si>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</si>
  <si>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</si>
  <si>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</si>
  <si>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</si>
  <si>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</si>
  <si>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</si>
  <si>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</si>
  <si>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</si>
  <si>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</si>
  <si>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</si>
  <si>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</si>
  <si>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</si>
  <si>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</si>
  <si>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</si>
  <si>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</si>
  <si>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</si>
  <si>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</si>
  <si>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</si>
  <si>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</si>
  <si>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</si>
  <si>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</si>
  <si>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</si>
  <si>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</si>
  <si>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</si>
  <si>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</si>
  <si>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</si>
  <si>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</si>
  <si>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</si>
  <si>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</si>
  <si>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</si>
  <si>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</si>
  <si>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</si>
  <si>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</si>
  <si>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</si>
  <si>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</si>
  <si>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</si>
  <si>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</si>
  <si>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</si>
  <si>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</si>
  <si>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</si>
  <si>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</si>
  <si>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</si>
  <si>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</si>
  <si>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</si>
  <si>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</si>
  <si>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</si>
  <si>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</si>
  <si>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</si>
  <si>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</si>
  <si>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</si>
  <si>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</si>
  <si>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</si>
  <si>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</si>
  <si>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</si>
  <si>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</si>
  <si>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</si>
  <si>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</si>
  <si>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</si>
  <si>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</si>
  <si>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</si>
  <si>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</si>
  <si>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</si>
  <si>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</si>
  <si>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</si>
  <si>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</si>
  <si>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</si>
  <si>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</si>
  <si>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</si>
  <si>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</si>
  <si>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</si>
  <si>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</si>
  <si>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</si>
  <si>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</si>
  <si>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</si>
  <si>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</si>
  <si>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</si>
  <si>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</si>
  <si>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</si>
  <si>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</si>
  <si>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</si>
  <si>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</si>
  <si>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</si>
  <si>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</si>
  <si>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</si>
  <si>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</si>
  <si>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</si>
  <si>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</si>
  <si>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</si>
  <si>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</si>
  <si>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</si>
  <si>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</si>
  <si>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</si>
  <si>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</si>
  <si>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</si>
  <si>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</si>
  <si>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</si>
  <si>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</si>
  <si>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</si>
  <si>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</si>
  <si>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</si>
  <si>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</si>
  <si>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</si>
  <si>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</si>
  <si>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</si>
  <si>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</si>
  <si>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</si>
  <si>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</si>
  <si>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</si>
  <si>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</si>
  <si>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</si>
  <si>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</si>
  <si>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</si>
  <si>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</si>
  <si>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</si>
  <si>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</si>
  <si>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</si>
  <si>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</si>
  <si>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</si>
  <si>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</si>
  <si>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</si>
  <si>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</si>
  <si>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</si>
  <si>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</si>
  <si>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</si>
  <si>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</si>
  <si>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</si>
  <si>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</si>
  <si>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</si>
  <si>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</si>
  <si>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</si>
  <si>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</si>
  <si>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</si>
  <si>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</si>
  <si>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</si>
  <si>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</si>
  <si>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</si>
  <si>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</si>
  <si>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</si>
  <si>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</si>
  <si>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</si>
  <si>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</si>
  <si>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</si>
  <si>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</si>
  <si>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</si>
  <si>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</si>
  <si>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</si>
  <si>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</si>
  <si>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</si>
  <si>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</si>
  <si>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</si>
  <si>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</si>
  <si>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</si>
  <si>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</si>
  <si>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</si>
  <si>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</si>
  <si>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</si>
  <si>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</si>
  <si>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</si>
  <si>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</si>
  <si>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</si>
  <si>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</si>
  <si>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</si>
  <si>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</si>
  <si>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</si>
  <si>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</si>
  <si>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</si>
  <si>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</si>
  <si>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</si>
  <si>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</si>
  <si>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</si>
  <si>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</si>
  <si>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</si>
  <si>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</si>
  <si>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</si>
  <si>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</si>
  <si>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</si>
  <si>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</si>
  <si>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</si>
  <si>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</si>
  <si>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</si>
  <si>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</si>
  <si>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</si>
  <si>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</si>
  <si>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</si>
  <si>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</si>
  <si>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</si>
  <si>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</si>
  <si>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</si>
  <si>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</si>
  <si>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</si>
  <si>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</si>
  <si>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</si>
  <si>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</si>
  <si>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</si>
  <si>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</si>
  <si>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</si>
  <si>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</si>
  <si>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</si>
  <si>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</si>
  <si>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</si>
  <si>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</si>
  <si>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</si>
  <si>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</si>
  <si>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</si>
  <si>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</si>
  <si>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</si>
  <si>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</si>
  <si>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</si>
  <si>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</si>
  <si>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</si>
  <si>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</si>
  <si>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</si>
  <si>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</si>
  <si>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</si>
  <si>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</si>
  <si>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</si>
  <si>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</si>
  <si>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</si>
  <si>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</si>
  <si>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</si>
  <si>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</si>
  <si>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</si>
  <si>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</si>
  <si>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</si>
  <si>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</si>
  <si>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</si>
  <si>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</si>
  <si>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</si>
  <si>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</si>
  <si>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</si>
  <si>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</si>
  <si>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</si>
  <si>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</si>
  <si>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</si>
  <si>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</si>
  <si>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</si>
  <si>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</si>
  <si>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</si>
  <si>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</si>
  <si>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</si>
  <si>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</si>
  <si>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</si>
  <si>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</si>
  <si>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</si>
  <si>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</si>
  <si>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</si>
  <si>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</si>
  <si>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</si>
  <si>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</si>
  <si>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</si>
  <si>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</si>
  <si>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</si>
  <si>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</si>
  <si>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</si>
  <si>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</si>
  <si>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</si>
  <si>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</si>
  <si>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</si>
  <si>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</si>
  <si>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</si>
  <si>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</si>
  <si>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</si>
  <si>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</si>
  <si>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</si>
  <si>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</si>
  <si>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</si>
  <si>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</si>
  <si>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</si>
  <si>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</si>
  <si>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</si>
  <si>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</si>
  <si>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</si>
  <si>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</si>
  <si>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</si>
  <si>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</si>
  <si>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</si>
  <si>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</si>
  <si>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</si>
  <si>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</si>
  <si>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</si>
  <si>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</si>
  <si>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</si>
  <si>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</si>
  <si>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</si>
  <si>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</si>
  <si>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</si>
  <si>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</si>
  <si>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</si>
  <si>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</si>
  <si>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</si>
  <si>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</si>
  <si>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</si>
  <si>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</si>
  <si>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</si>
  <si>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</si>
  <si>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</si>
  <si>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</si>
  <si>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</si>
  <si>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</si>
  <si>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</si>
  <si>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</si>
  <si>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</si>
  <si>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</si>
  <si>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</si>
  <si>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</si>
  <si>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</si>
  <si>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</si>
  <si>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</si>
  <si>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</si>
  <si>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</si>
  <si>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</si>
  <si>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</si>
  <si>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</si>
  <si>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</si>
  <si>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</si>
  <si>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</si>
  <si>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</si>
  <si>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</si>
  <si>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</si>
  <si>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</si>
  <si>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</si>
  <si>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</si>
  <si>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</si>
  <si>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</si>
  <si>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</si>
  <si>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</si>
  <si>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</si>
  <si>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</si>
  <si>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</si>
  <si>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</si>
  <si>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</si>
  <si>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</si>
  <si>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</si>
  <si>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</si>
  <si>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</si>
  <si>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</si>
  <si>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</si>
  <si>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</si>
  <si>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</si>
  <si>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</si>
  <si>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</si>
  <si>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</si>
  <si>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</si>
  <si>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</si>
  <si>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</si>
  <si>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</si>
  <si>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</si>
  <si>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</si>
  <si>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</si>
  <si>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</si>
  <si>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</si>
  <si>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</si>
  <si>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</si>
  <si>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</si>
  <si>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</si>
  <si>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</si>
  <si>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</si>
  <si>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</si>
  <si>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</si>
  <si>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</si>
  <si>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</si>
  <si>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</si>
  <si>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</si>
  <si>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</si>
  <si>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</si>
  <si>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</si>
  <si>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</si>
  <si>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</si>
  <si>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</si>
  <si>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</si>
  <si>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</si>
  <si>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</si>
  <si>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</si>
  <si>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</si>
  <si>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</si>
  <si>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</si>
  <si>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</si>
  <si>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</si>
  <si>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</si>
  <si>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</si>
  <si>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</si>
  <si>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</si>
  <si>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</si>
  <si>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</si>
  <si>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</si>
  <si>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</si>
  <si>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</si>
  <si>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</si>
  <si>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</si>
  <si>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</si>
  <si>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</si>
  <si>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</si>
  <si>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</si>
  <si>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</si>
  <si>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</si>
  <si>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</si>
  <si>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</si>
  <si>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</si>
  <si>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</si>
  <si>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</si>
  <si>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</si>
  <si>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</si>
  <si>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</si>
  <si>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</si>
  <si>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</si>
  <si>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</si>
  <si>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</si>
  <si>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</si>
  <si>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</si>
  <si>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</si>
  <si>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</si>
  <si>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</si>
  <si>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</si>
  <si>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</si>
  <si>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</si>
  <si>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</si>
  <si>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</si>
  <si>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</si>
  <si>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</si>
  <si>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</si>
  <si>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</si>
  <si>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</si>
  <si>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</si>
  <si>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</si>
  <si>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</si>
  <si>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</si>
  <si>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</si>
  <si>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</si>
  <si>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</si>
  <si>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</si>
  <si>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</si>
  <si>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</si>
  <si>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</si>
  <si>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</si>
  <si>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</si>
  <si>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</si>
  <si>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</si>
  <si>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</si>
  <si>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</si>
  <si>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</si>
  <si>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</si>
  <si>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</si>
  <si>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</si>
  <si>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</si>
  <si>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</si>
  <si>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</si>
  <si>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</si>
  <si>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</si>
  <si>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</si>
  <si>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</si>
  <si>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</si>
  <si>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</si>
  <si>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</si>
  <si>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</si>
  <si>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</si>
  <si>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</si>
  <si>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</si>
  <si>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</si>
  <si>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</si>
  <si>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</si>
  <si>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</si>
  <si>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</si>
  <si>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</si>
  <si>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</si>
  <si>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</si>
  <si>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</si>
  <si>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</si>
  <si>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</si>
  <si>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</si>
  <si>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</si>
  <si>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</si>
  <si>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</si>
  <si>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</si>
  <si>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</si>
  <si>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</si>
  <si>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</si>
  <si>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</si>
  <si>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</si>
  <si>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</si>
  <si>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</si>
  <si>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</si>
  <si>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</si>
  <si>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</si>
  <si>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</si>
  <si>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</si>
  <si>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</si>
  <si>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</si>
  <si>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</si>
  <si>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</si>
  <si>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</si>
  <si>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</si>
  <si>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</si>
  <si>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</si>
  <si>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</si>
  <si>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</si>
  <si>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</si>
  <si>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</si>
  <si>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</si>
  <si>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</si>
  <si>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</si>
  <si>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</si>
  <si>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</si>
  <si>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</si>
  <si>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</si>
  <si>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</si>
  <si>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</si>
  <si>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</si>
  <si>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</si>
  <si>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</si>
  <si>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</si>
  <si>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</si>
  <si>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</si>
  <si>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</si>
  <si>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</si>
  <si>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</si>
  <si>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</si>
  <si>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</si>
  <si>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</si>
  <si>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</si>
  <si>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</si>
  <si>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</si>
  <si>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</si>
  <si>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</si>
  <si>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</si>
  <si>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</si>
  <si>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</si>
  <si>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</si>
  <si>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</si>
  <si>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</si>
  <si>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</si>
  <si>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</si>
  <si>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</si>
  <si>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</si>
  <si>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</si>
  <si>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</si>
  <si>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</si>
  <si>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</si>
  <si>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</si>
  <si>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</si>
  <si>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</si>
  <si>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</si>
  <si>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</si>
  <si>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</si>
  <si>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</si>
  <si>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</si>
  <si>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</si>
  <si>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</si>
  <si>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</si>
  <si>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</si>
  <si>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</si>
  <si>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</si>
  <si>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</si>
  <si>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</si>
  <si>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</si>
  <si>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</si>
  <si>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</si>
  <si>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</si>
  <si>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</si>
  <si>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</si>
  <si>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</si>
  <si>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</si>
  <si>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</si>
  <si>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</si>
  <si>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</si>
  <si>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</si>
  <si>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</si>
  <si>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</si>
  <si>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</si>
  <si>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</si>
  <si>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</si>
  <si>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</si>
  <si>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</si>
  <si>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</si>
  <si>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</si>
  <si>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</si>
  <si>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</si>
  <si>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</si>
  <si>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</si>
  <si>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</si>
  <si>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</si>
  <si>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</si>
  <si>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</si>
  <si>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</si>
  <si>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</si>
  <si>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</si>
  <si>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</si>
  <si>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</si>
  <si>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</si>
  <si>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</si>
  <si>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</si>
  <si>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</si>
  <si>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</si>
  <si>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</si>
  <si>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</si>
  <si>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</si>
  <si>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</si>
  <si>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</si>
  <si>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</si>
  <si>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</si>
  <si>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</si>
  <si>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</si>
  <si>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</si>
  <si>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</si>
  <si>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</si>
  <si>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</si>
  <si>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</si>
  <si>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</si>
  <si>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</si>
  <si>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</si>
  <si>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</si>
  <si>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</si>
  <si>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</si>
  <si>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</si>
  <si>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</si>
  <si>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</si>
  <si>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</si>
  <si>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</si>
  <si>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</si>
  <si>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</si>
  <si>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</si>
  <si>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</si>
  <si>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</si>
  <si>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</si>
  <si>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</si>
  <si>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</si>
  <si>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</si>
  <si>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</si>
  <si>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</si>
  <si>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</si>
  <si>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</si>
  <si>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</si>
  <si>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</si>
  <si>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</si>
  <si>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</si>
  <si>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</si>
  <si>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</si>
  <si>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</si>
  <si>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</si>
  <si>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</si>
  <si>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</si>
  <si>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</si>
  <si>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</si>
  <si>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</si>
  <si>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</si>
  <si>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</si>
  <si>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</si>
  <si>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</si>
  <si>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</si>
  <si>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</si>
  <si>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</si>
  <si>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</si>
  <si>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</si>
  <si>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</si>
  <si>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</si>
  <si>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</si>
  <si>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</si>
  <si>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</si>
  <si>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</si>
  <si>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</si>
  <si>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</si>
  <si>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</si>
  <si>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</si>
  <si>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</si>
  <si>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</si>
  <si>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</si>
  <si>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</si>
  <si>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</si>
  <si>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</si>
  <si>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</si>
  <si>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</si>
  <si>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</si>
  <si>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</si>
  <si>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</si>
  <si>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</si>
  <si>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</si>
  <si>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</si>
  <si>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</si>
  <si>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</si>
  <si>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</si>
  <si>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</si>
  <si>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</si>
  <si>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</si>
  <si>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</si>
  <si>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</si>
  <si>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</si>
  <si>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</si>
  <si>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</si>
  <si>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</si>
  <si>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</si>
  <si>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</si>
  <si>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</si>
  <si>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</si>
  <si>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</si>
  <si>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</si>
  <si>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</si>
  <si>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</si>
  <si>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</si>
  <si>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</si>
  <si>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</si>
  <si>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</si>
  <si>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</si>
  <si>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</si>
  <si>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</si>
  <si>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</si>
  <si>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</si>
  <si>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</si>
  <si>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</si>
  <si>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</si>
  <si>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</si>
  <si>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</si>
  <si>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</si>
  <si>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</si>
  <si>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</si>
  <si>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</si>
  <si>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</si>
  <si>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</si>
  <si>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</si>
  <si>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</si>
  <si>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</si>
  <si>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</si>
  <si>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</si>
  <si>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</si>
  <si>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</si>
  <si>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</si>
  <si>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</si>
  <si>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</si>
  <si>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</si>
  <si>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</si>
  <si>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</si>
  <si>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</si>
  <si>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</si>
  <si>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</si>
  <si>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</si>
  <si>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</si>
  <si>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</si>
  <si>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</si>
  <si>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</si>
  <si>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</si>
  <si>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</si>
  <si>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</si>
  <si>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</si>
  <si>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</si>
  <si>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</si>
  <si>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</si>
  <si>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</si>
  <si>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</si>
  <si>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</si>
  <si>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</si>
  <si>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</si>
  <si>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</si>
  <si>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</si>
  <si>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</si>
  <si>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</si>
  <si>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</si>
  <si>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</si>
  <si>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</si>
  <si>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</si>
  <si>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</si>
  <si>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</si>
  <si>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</si>
  <si>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</si>
  <si>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</si>
  <si>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</si>
  <si>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</si>
  <si>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</si>
  <si>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</si>
  <si>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</si>
  <si>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</si>
  <si>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</si>
  <si>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</si>
  <si>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</si>
  <si>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</si>
  <si>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</si>
  <si>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</si>
  <si>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</si>
  <si>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</si>
  <si>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</si>
  <si>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</si>
  <si>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</si>
  <si>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</si>
  <si>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</si>
  <si>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</si>
  <si>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</si>
  <si>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</si>
  <si>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</si>
  <si>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</si>
  <si>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</si>
  <si>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</si>
  <si>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</si>
  <si>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</si>
  <si>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</si>
  <si>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</si>
  <si>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</si>
  <si>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</si>
  <si>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</si>
  <si>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</si>
  <si>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</si>
  <si>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</si>
  <si>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</si>
  <si>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</si>
  <si>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</si>
  <si>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</si>
  <si>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</si>
  <si>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</si>
  <si>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</si>
  <si>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</si>
  <si>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</si>
  <si>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</si>
  <si>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</si>
  <si>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</si>
  <si>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</si>
  <si>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</si>
  <si>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</si>
  <si>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</si>
  <si>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</si>
  <si>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</si>
  <si>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</si>
  <si>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</si>
  <si>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</si>
  <si>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</si>
  <si>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</si>
  <si>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</si>
  <si>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</si>
  <si>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</si>
  <si>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</si>
  <si>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</si>
  <si>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</si>
  <si>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</si>
  <si>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</si>
  <si>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</si>
  <si>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</si>
  <si>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</si>
  <si>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</si>
  <si>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</si>
  <si>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</si>
  <si>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</si>
  <si>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</si>
  <si>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</si>
  <si>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</si>
  <si>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</si>
  <si>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</si>
  <si>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</si>
  <si>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</si>
  <si>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</si>
  <si>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</si>
  <si>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</si>
  <si>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</si>
  <si>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</si>
  <si>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</si>
  <si>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</si>
  <si>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</si>
  <si>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</si>
  <si>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</si>
  <si>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</si>
  <si>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</si>
  <si>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</si>
  <si>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</si>
  <si>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</si>
  <si>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</si>
  <si>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</si>
  <si>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</si>
  <si>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</si>
  <si>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</si>
  <si>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</si>
  <si>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</si>
  <si>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</si>
  <si>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</si>
  <si>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</si>
  <si>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</si>
  <si>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</si>
  <si>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</si>
  <si>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</si>
  <si>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</si>
  <si>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</si>
  <si>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</si>
  <si>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</si>
  <si>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</si>
  <si>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</si>
  <si>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</si>
  <si>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</si>
  <si>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</si>
  <si>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</si>
  <si>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</si>
  <si>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</si>
  <si>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</si>
  <si>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</si>
  <si>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</si>
  <si>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</si>
  <si>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</si>
  <si>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</si>
  <si>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</si>
  <si>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</si>
  <si>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</si>
  <si>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</si>
  <si>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</si>
  <si>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</si>
  <si>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</si>
  <si>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</si>
  <si>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</si>
  <si>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</si>
  <si>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</si>
  <si>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</si>
  <si>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</si>
  <si>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</si>
  <si>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</si>
  <si>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</si>
  <si>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</si>
  <si>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</si>
  <si>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</si>
  <si>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</si>
  <si>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</si>
  <si>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</si>
  <si>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</si>
  <si>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</si>
  <si>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</si>
  <si>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</si>
  <si>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</si>
  <si>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</si>
  <si>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</si>
  <si>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</si>
  <si>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</si>
  <si>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</si>
  <si>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</si>
  <si>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</si>
  <si>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</si>
  <si>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</si>
  <si>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</si>
  <si>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</si>
  <si>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</si>
  <si>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</si>
  <si>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</si>
  <si>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</si>
  <si>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</si>
  <si>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</si>
  <si>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</si>
  <si>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</si>
  <si>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</si>
  <si>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</si>
  <si>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</si>
  <si>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</si>
  <si>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</si>
  <si>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</si>
  <si>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</si>
  <si>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</si>
  <si>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</si>
  <si>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</si>
  <si>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</si>
  <si>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</si>
  <si>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</si>
  <si>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</si>
  <si>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</si>
  <si>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</si>
  <si>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</si>
  <si>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</si>
  <si>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</si>
  <si>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</si>
  <si>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</si>
  <si>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</si>
  <si>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</si>
  <si>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</si>
  <si>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</si>
  <si>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</si>
  <si>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</si>
  <si>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</si>
  <si>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</si>
  <si>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</si>
  <si>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</si>
  <si>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</si>
  <si>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</si>
  <si>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</si>
  <si>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</si>
  <si>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</si>
  <si>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</si>
  <si>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</si>
  <si>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</si>
  <si>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</si>
  <si>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</si>
  <si>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</si>
  <si>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</si>
  <si>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</si>
  <si>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</si>
  <si>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</si>
  <si>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</si>
  <si>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</si>
  <si>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</si>
  <si>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</si>
  <si>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</si>
  <si>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</si>
  <si>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</si>
  <si>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</si>
  <si>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</si>
  <si>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</si>
  <si>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</si>
  <si>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</si>
  <si>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</si>
  <si>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</si>
  <si>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</si>
  <si>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</si>
  <si>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</si>
  <si>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</si>
  <si>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</si>
  <si>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</si>
  <si>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</si>
  <si>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</si>
  <si>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</si>
  <si>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</si>
  <si>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</si>
  <si>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</si>
  <si>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</si>
  <si>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</si>
  <si>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</si>
  <si>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</si>
  <si>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</si>
  <si>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</si>
  <si>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</si>
  <si>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</si>
  <si>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</si>
  <si>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</si>
  <si>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</si>
  <si>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</si>
  <si>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</si>
  <si>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</si>
  <si>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</si>
  <si>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</si>
  <si>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</si>
  <si>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</si>
  <si>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</si>
  <si>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</si>
  <si>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</si>
  <si>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</si>
  <si>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</si>
  <si>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</si>
  <si>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</si>
  <si>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</si>
  <si>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</si>
  <si>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</si>
  <si>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</si>
  <si>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</si>
  <si>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</si>
  <si>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</si>
  <si>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</si>
  <si>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</si>
  <si>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</si>
  <si>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</si>
  <si>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</si>
  <si>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</si>
  <si>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</si>
  <si>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</si>
  <si>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</si>
  <si>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</si>
  <si>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</si>
  <si>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</si>
  <si>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</si>
  <si>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</si>
  <si>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</si>
  <si>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</si>
  <si>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</si>
  <si>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</si>
  <si>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</si>
  <si>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</si>
  <si>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</si>
  <si>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</si>
  <si>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</si>
  <si>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</si>
  <si>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</si>
  <si>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</si>
  <si>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</si>
  <si>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</si>
  <si>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</si>
  <si>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</si>
  <si>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</si>
  <si>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</si>
  <si>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</si>
  <si>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</si>
  <si>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</si>
  <si>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</si>
  <si>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</si>
  <si>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</si>
  <si>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</si>
  <si>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</si>
  <si>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</si>
  <si>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</si>
  <si>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</si>
  <si>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</si>
  <si>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</si>
  <si>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</si>
  <si>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</si>
  <si>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</si>
  <si>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</si>
  <si>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</si>
  <si>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</si>
  <si>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</si>
  <si>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</si>
  <si>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</si>
  <si>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</si>
  <si>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</si>
  <si>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</si>
  <si>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</si>
  <si>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</si>
  <si>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</si>
  <si>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</si>
  <si>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</si>
  <si>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</si>
  <si>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</si>
  <si>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</si>
  <si>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</si>
  <si>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</si>
  <si>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</si>
  <si>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</si>
  <si>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</si>
  <si>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</si>
  <si>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</si>
  <si>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</si>
  <si>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</si>
  <si>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</si>
  <si>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</si>
  <si>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</si>
  <si>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</si>
  <si>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</si>
  <si>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</si>
  <si>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</si>
  <si>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</si>
  <si>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</si>
  <si>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</si>
  <si>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</si>
  <si>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</si>
  <si>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</si>
  <si>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</si>
  <si>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</si>
  <si>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</si>
  <si>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</si>
  <si>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</si>
  <si>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</si>
  <si>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</si>
  <si>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</si>
  <si>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</si>
  <si>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</si>
  <si>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</si>
  <si>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</si>
  <si>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</si>
  <si>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</si>
  <si>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</si>
  <si>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</si>
  <si>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</si>
  <si>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</si>
  <si>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</si>
  <si>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</si>
  <si>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</si>
  <si>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</si>
  <si>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</si>
  <si>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</si>
  <si>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</si>
  <si>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</si>
  <si>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</si>
  <si>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</si>
  <si>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</si>
  <si>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</si>
  <si>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</si>
  <si>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</si>
  <si>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</si>
  <si>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</si>
  <si>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</si>
  <si>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</si>
  <si>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</si>
  <si>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</si>
  <si>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</si>
  <si>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</si>
  <si>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</si>
  <si>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</si>
  <si>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</si>
  <si>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</si>
  <si>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</si>
  <si>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</si>
  <si>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</si>
  <si>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</si>
  <si>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</si>
  <si>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</si>
  <si>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</si>
  <si>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</si>
  <si>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</si>
  <si>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</si>
  <si>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</si>
  <si>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</si>
  <si>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</si>
  <si>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</si>
  <si>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</si>
  <si>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</si>
  <si>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</si>
  <si>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</si>
  <si>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</si>
  <si>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</si>
  <si>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</si>
  <si>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</si>
  <si>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</si>
  <si>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</si>
  <si>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</si>
  <si>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</si>
  <si>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</si>
  <si>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</si>
  <si>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</si>
  <si>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</si>
  <si>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</si>
  <si>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</si>
  <si>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</si>
  <si>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</si>
  <si>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</si>
  <si>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</si>
  <si>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</si>
  <si>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</si>
  <si>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</si>
  <si>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</si>
  <si>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</si>
  <si>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</si>
  <si>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</si>
  <si>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</si>
  <si>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</si>
  <si>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</si>
  <si>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</si>
  <si>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</si>
  <si>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</si>
  <si>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</si>
  <si>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</si>
  <si>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</si>
  <si>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</si>
  <si>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</si>
  <si>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</si>
  <si>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</si>
  <si>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</si>
  <si>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</si>
  <si>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</si>
  <si>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</si>
  <si>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</si>
  <si>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</si>
  <si>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</si>
  <si>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</si>
  <si>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</si>
  <si>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</si>
  <si>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</si>
  <si>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</si>
  <si>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</si>
  <si>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</si>
  <si>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</si>
  <si>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</si>
  <si>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</si>
  <si>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</si>
  <si>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</si>
  <si>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</si>
  <si>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</si>
  <si>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</si>
  <si>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</si>
  <si>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</si>
  <si>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</si>
  <si>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</si>
  <si>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</si>
  <si>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</si>
  <si>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</si>
  <si>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</si>
  <si>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</si>
  <si>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</si>
  <si>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</si>
  <si>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</si>
  <si>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</si>
  <si>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</si>
  <si>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</si>
  <si>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</si>
  <si>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</si>
  <si>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</si>
  <si>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</si>
  <si>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</si>
  <si>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</si>
  <si>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</si>
  <si>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</si>
  <si>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</si>
  <si>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</si>
  <si>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</si>
  <si>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</si>
  <si>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</si>
  <si>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</si>
  <si>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</si>
  <si>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</si>
  <si>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</si>
  <si>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</si>
  <si>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</si>
  <si>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</si>
  <si>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</si>
  <si>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</si>
  <si>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</si>
  <si>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</si>
  <si>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</si>
  <si>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</si>
  <si>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</si>
  <si>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</si>
  <si>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</si>
  <si>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</si>
  <si>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</si>
  <si>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</si>
  <si>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</si>
  <si>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</si>
  <si>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</si>
  <si>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</si>
  <si>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</si>
  <si>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</si>
  <si>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</si>
  <si>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</si>
  <si>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</si>
  <si>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</si>
  <si>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</si>
  <si>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</si>
  <si>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</si>
  <si>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</si>
  <si>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</si>
  <si>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</si>
  <si>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</si>
  <si>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</si>
  <si>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</si>
  <si>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</si>
  <si>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</si>
  <si>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</si>
  <si>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</si>
  <si>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</si>
  <si>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</si>
  <si>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</si>
  <si>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</si>
  <si>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</si>
  <si>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</si>
  <si>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</si>
  <si>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</si>
  <si>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</si>
  <si>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</si>
  <si>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</si>
  <si>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</si>
  <si>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</si>
  <si>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</si>
  <si>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</si>
  <si>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</si>
  <si>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</si>
  <si>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</si>
  <si>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</si>
  <si>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</si>
  <si>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</si>
  <si>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</si>
  <si>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</si>
  <si>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</si>
  <si>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</si>
  <si>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</si>
  <si>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</si>
  <si>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</si>
  <si>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</si>
  <si>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</si>
  <si>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</si>
  <si>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</si>
  <si>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</si>
  <si>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</si>
  <si>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</si>
  <si>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</si>
  <si>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</si>
  <si>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</si>
  <si>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</si>
  <si>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</si>
  <si>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</si>
  <si>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</si>
  <si>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</si>
  <si>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</si>
  <si>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</si>
  <si>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</si>
  <si>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</si>
  <si>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</si>
  <si>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</si>
  <si>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</si>
  <si>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</si>
  <si>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</si>
  <si>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</si>
  <si>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</si>
  <si>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</si>
  <si>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</si>
  <si>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</si>
  <si>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</si>
  <si>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</si>
  <si>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</si>
  <si>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</si>
  <si>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</si>
  <si>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</si>
  <si>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</si>
  <si>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</si>
  <si>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</si>
  <si>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</si>
  <si>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</si>
  <si>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</si>
  <si>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</si>
  <si>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</si>
  <si>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</si>
  <si>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</si>
  <si>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</si>
  <si>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</si>
  <si>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</si>
  <si>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</si>
  <si>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</si>
  <si>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</si>
  <si>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</si>
  <si>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</si>
  <si>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</si>
  <si>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</si>
  <si>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</si>
  <si>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</si>
  <si>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</si>
  <si>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</si>
  <si>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</si>
  <si>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</si>
  <si>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</si>
  <si>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</si>
  <si>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</si>
  <si>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</si>
  <si>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</si>
  <si>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</si>
  <si>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</si>
  <si>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</si>
  <si>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</si>
  <si>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</si>
  <si>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</si>
  <si>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</si>
  <si>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</si>
  <si>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</si>
  <si>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</si>
  <si>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</si>
  <si>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</si>
  <si>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</si>
  <si>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</si>
  <si>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</si>
  <si>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</si>
  <si>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</si>
  <si>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</si>
  <si>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</si>
  <si>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</si>
  <si>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</si>
  <si>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</si>
  <si>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</si>
  <si>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</si>
  <si>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</si>
  <si>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</si>
  <si>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</si>
  <si>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</si>
  <si>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</si>
  <si>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</si>
  <si>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</si>
  <si>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</si>
  <si>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</si>
  <si>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</si>
  <si>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</si>
  <si>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</si>
  <si>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</si>
  <si>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</si>
  <si>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</si>
  <si>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</si>
  <si>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</si>
  <si>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</si>
  <si>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</si>
  <si>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</si>
  <si>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</si>
  <si>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</si>
  <si>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</si>
  <si>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</si>
  <si>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</si>
  <si>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</si>
  <si>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</si>
  <si>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</si>
  <si>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</si>
  <si>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</si>
  <si>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</si>
  <si>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</si>
  <si>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</si>
  <si>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</si>
  <si>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</si>
  <si>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</si>
  <si>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</si>
  <si>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</si>
  <si>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</si>
  <si>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</si>
  <si>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</si>
  <si>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</si>
  <si>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</si>
  <si>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</si>
  <si>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</si>
  <si>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</si>
  <si>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</si>
  <si>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</si>
  <si>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</si>
  <si>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</si>
  <si>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</si>
  <si>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</si>
  <si>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</si>
  <si>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</si>
  <si>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</si>
  <si>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</si>
  <si>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</si>
  <si>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</si>
  <si>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</si>
  <si>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</si>
  <si>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</si>
  <si>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</si>
  <si>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</si>
  <si>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</si>
  <si>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</si>
  <si>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</si>
  <si>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</si>
  <si>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</si>
  <si>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</si>
  <si>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</si>
  <si>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</si>
  <si>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</si>
  <si>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</si>
  <si>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</si>
  <si>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</si>
  <si>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</si>
  <si>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</si>
  <si>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</si>
  <si>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</si>
  <si>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</si>
  <si>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</si>
  <si>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</si>
  <si>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</si>
  <si>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</si>
  <si>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</si>
  <si>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</si>
  <si>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</si>
  <si>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</si>
  <si>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</si>
  <si>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</si>
  <si>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</si>
  <si>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</si>
  <si>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</si>
  <si>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</si>
  <si>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</si>
  <si>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</si>
  <si>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</si>
  <si>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</si>
  <si>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</si>
  <si>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</si>
  <si>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</si>
  <si>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</si>
  <si>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</si>
  <si>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</si>
  <si>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</si>
  <si>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</si>
  <si>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</si>
  <si>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</si>
  <si>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</si>
  <si>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</si>
  <si>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</si>
  <si>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</si>
  <si>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</si>
  <si>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</si>
  <si>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</si>
  <si>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</si>
  <si>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</si>
  <si>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</si>
  <si>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</si>
  <si>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</si>
  <si>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</si>
  <si>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</si>
  <si>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</si>
  <si>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</si>
  <si>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</si>
  <si>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</si>
  <si>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</si>
  <si>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</si>
  <si>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</si>
  <si>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</si>
  <si>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</si>
  <si>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</si>
  <si>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</si>
  <si>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</si>
  <si>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</si>
  <si>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</si>
  <si>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</si>
  <si>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</si>
  <si>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</si>
  <si>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</si>
  <si>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</si>
  <si>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</si>
  <si>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</si>
  <si>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</si>
  <si>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</si>
  <si>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</si>
  <si>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</si>
  <si>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</si>
  <si>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</si>
  <si>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</si>
  <si>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</si>
  <si>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</si>
  <si>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</si>
  <si>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</si>
  <si>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</si>
  <si>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</si>
  <si>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</si>
  <si>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</si>
  <si>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</si>
  <si>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</si>
  <si>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</si>
  <si>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</si>
  <si>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</si>
  <si>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</si>
  <si>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</si>
  <si>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</si>
  <si>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</si>
  <si>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</si>
  <si>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</si>
  <si>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</si>
  <si>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</si>
  <si>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</si>
  <si>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</si>
  <si>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</si>
  <si>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</si>
  <si>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</si>
  <si>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</si>
  <si>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</si>
  <si>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</si>
  <si>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</si>
  <si>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</si>
  <si>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</si>
  <si>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</si>
  <si>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</si>
  <si>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</si>
  <si>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</si>
  <si>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</si>
  <si>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</si>
  <si>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</si>
  <si>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</si>
  <si>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</si>
  <si>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</si>
  <si>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</si>
  <si>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</si>
  <si>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</si>
  <si>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</si>
  <si>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</si>
  <si>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</si>
  <si>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</si>
  <si>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</si>
  <si>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</si>
  <si>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</si>
  <si>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</si>
  <si>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</si>
  <si>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</si>
  <si>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</si>
  <si>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</si>
  <si>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</si>
  <si>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</si>
  <si>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</si>
  <si>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</si>
  <si>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</si>
  <si>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</si>
  <si>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</si>
  <si>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</si>
  <si>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</si>
  <si>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</si>
  <si>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</si>
  <si>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</si>
  <si>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</si>
  <si>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</si>
  <si>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</si>
  <si>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</si>
  <si>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</si>
  <si>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</si>
  <si>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</si>
  <si>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</si>
  <si>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</si>
  <si>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</si>
  <si>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</si>
  <si>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</si>
  <si>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</si>
  <si>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</si>
  <si>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</si>
  <si>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</si>
  <si>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</si>
  <si>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</si>
  <si>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</si>
  <si>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</si>
  <si>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</si>
  <si>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</si>
  <si>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</si>
  <si>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</si>
  <si>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</si>
  <si>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</si>
  <si>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</si>
  <si>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</si>
  <si>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</si>
  <si>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</si>
  <si>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</si>
  <si>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</si>
  <si>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</si>
  <si>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</si>
  <si>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</si>
  <si>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</si>
  <si>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</si>
  <si>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</si>
  <si>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</si>
  <si>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</si>
  <si>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</si>
  <si>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</si>
  <si>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</si>
  <si>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</si>
  <si>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</si>
  <si>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</si>
  <si>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</si>
  <si>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</si>
  <si>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</si>
  <si>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</si>
  <si>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</si>
  <si>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</si>
  <si>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</si>
  <si>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</si>
  <si>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</si>
  <si>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</si>
  <si>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</si>
  <si>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</si>
  <si>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</si>
  <si>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</si>
  <si>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</si>
  <si>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</si>
  <si>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</si>
  <si>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</si>
  <si>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</si>
  <si>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</si>
  <si>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</si>
  <si>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</si>
  <si>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</si>
  <si>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</si>
  <si>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</si>
  <si>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</si>
  <si>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</si>
  <si>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</si>
  <si>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</si>
  <si>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</si>
  <si>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</si>
  <si>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</si>
  <si>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</si>
  <si>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</si>
  <si>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</si>
  <si>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</si>
  <si>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</si>
  <si>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</si>
  <si>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</si>
  <si>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</si>
  <si>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</si>
  <si>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</si>
  <si>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</si>
  <si>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</si>
  <si>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</si>
  <si>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</si>
  <si>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</si>
  <si>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</si>
  <si>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</si>
  <si>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</si>
  <si>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</si>
  <si>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</si>
  <si>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</si>
  <si>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</si>
  <si>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</si>
  <si>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</si>
  <si>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</si>
  <si>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</si>
  <si>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</si>
  <si>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</si>
  <si>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</si>
  <si>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</si>
  <si>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</si>
  <si>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</si>
  <si>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</si>
  <si>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</si>
  <si>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</si>
  <si>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</si>
  <si>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</si>
  <si>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</si>
  <si>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</si>
  <si>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</si>
  <si>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</si>
  <si>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</si>
  <si>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</si>
  <si>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</si>
  <si>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</si>
  <si>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</si>
  <si>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</si>
  <si>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</si>
  <si>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</si>
  <si>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</si>
  <si>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</si>
  <si>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</si>
  <si>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</si>
  <si>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</si>
  <si>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</si>
  <si>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</si>
  <si>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</si>
  <si>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</si>
  <si>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</si>
  <si>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</si>
  <si>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</si>
  <si>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</si>
  <si>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</si>
  <si>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</si>
  <si>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</si>
  <si>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</si>
  <si>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</si>
  <si>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</si>
  <si>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</si>
  <si>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</si>
  <si>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</si>
  <si>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</si>
  <si>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</si>
  <si>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</si>
  <si>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</si>
  <si>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</si>
  <si>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</si>
  <si>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</si>
  <si>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</si>
  <si>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</si>
  <si>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</si>
  <si>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</si>
  <si>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</si>
  <si>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</si>
  <si>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</si>
  <si>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</si>
  <si>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</si>
  <si>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</si>
  <si>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</si>
  <si>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</si>
  <si>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</si>
  <si>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</si>
  <si>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</si>
  <si>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</si>
  <si>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</si>
  <si>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</si>
  <si>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</si>
  <si>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</si>
  <si>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</si>
  <si>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</si>
  <si>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</si>
  <si>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</si>
  <si>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</si>
  <si>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</si>
  <si>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</si>
  <si>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</si>
  <si>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</si>
  <si>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</si>
  <si>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</si>
  <si>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</si>
  <si>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</si>
  <si>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</si>
  <si>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</si>
  <si>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</si>
  <si>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</si>
  <si>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</si>
  <si>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</si>
  <si>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</si>
  <si>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</si>
  <si>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</si>
  <si>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</si>
  <si>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</si>
  <si>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</si>
  <si>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</si>
  <si>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</si>
  <si>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</si>
  <si>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</si>
  <si>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</si>
  <si>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</si>
  <si>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</si>
  <si>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</si>
  <si>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</si>
  <si>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</si>
  <si>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</si>
  <si>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</si>
  <si>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</si>
  <si>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</si>
  <si>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</si>
  <si>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</si>
  <si>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</si>
  <si>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</si>
  <si>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</si>
  <si>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</si>
  <si>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</si>
  <si>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</si>
  <si>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</si>
  <si>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</si>
  <si>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</si>
  <si>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</si>
  <si>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</si>
  <si>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</si>
  <si>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</si>
  <si>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</si>
  <si>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</si>
  <si>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</si>
  <si>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</si>
  <si>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</si>
  <si>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</si>
  <si>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</si>
  <si>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</si>
  <si>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</si>
  <si>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</si>
  <si>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</si>
  <si>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</si>
  <si>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</si>
  <si>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</si>
  <si>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</si>
  <si>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</si>
  <si>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</si>
  <si>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</si>
  <si>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</si>
  <si>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</si>
  <si>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</si>
  <si>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</si>
  <si>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</si>
  <si>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</si>
  <si>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</si>
  <si>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</si>
  <si>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</si>
  <si>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</si>
  <si>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</si>
  <si>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</si>
  <si>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</si>
  <si>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</si>
  <si>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</si>
  <si>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</si>
  <si>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</si>
  <si>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</si>
  <si>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</si>
  <si>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</si>
  <si>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</si>
  <si>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</si>
  <si>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</si>
  <si>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</si>
  <si>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</si>
  <si>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</si>
  <si>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</si>
  <si>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</si>
  <si>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</si>
  <si>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</si>
  <si>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</si>
  <si>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</si>
  <si>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</si>
  <si>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</si>
  <si>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</si>
  <si>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</si>
  <si>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</si>
  <si>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</si>
  <si>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</si>
  <si>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</si>
  <si>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</si>
  <si>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</si>
  <si>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</si>
  <si>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</si>
  <si>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</si>
  <si>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</si>
  <si>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</si>
  <si>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</si>
  <si>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</si>
  <si>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</si>
  <si>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</si>
  <si>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</si>
  <si>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</si>
  <si>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</si>
  <si>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</si>
  <si>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</si>
  <si>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</si>
  <si>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</si>
  <si>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</si>
  <si>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</si>
  <si>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</si>
  <si>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</si>
  <si>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</si>
  <si>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</si>
  <si>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</si>
  <si>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</si>
  <si>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</si>
  <si>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</si>
  <si>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</si>
  <si>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</si>
  <si>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</si>
  <si>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</si>
  <si>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</si>
  <si>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</si>
  <si>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</si>
  <si>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</si>
  <si>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</si>
  <si>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</si>
  <si>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</si>
  <si>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</si>
  <si>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</si>
  <si>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</si>
  <si>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</si>
  <si>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</si>
  <si>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</si>
  <si>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</si>
  <si>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</si>
  <si>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</si>
  <si>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</si>
  <si>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</si>
  <si>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</si>
  <si>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</si>
  <si>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</si>
  <si>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</si>
  <si>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</si>
  <si>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</si>
  <si>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</si>
  <si>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</si>
  <si>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</si>
  <si>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</si>
  <si>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</si>
  <si>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</si>
  <si>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</si>
  <si>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</si>
  <si>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</si>
  <si>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</si>
  <si>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</si>
  <si>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</si>
  <si>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</si>
  <si>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</si>
  <si>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</si>
  <si>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</si>
  <si>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</si>
  <si>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</si>
  <si>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</si>
  <si>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</si>
  <si>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</si>
  <si>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</si>
  <si>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</si>
  <si>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</si>
  <si>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</si>
  <si>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</si>
  <si>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</si>
  <si>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</si>
  <si>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</si>
  <si>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</si>
  <si>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</si>
  <si>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</si>
  <si>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</si>
  <si>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</si>
  <si>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</si>
  <si>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</si>
  <si>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</si>
  <si>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</si>
  <si>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</si>
  <si>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</si>
  <si>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</si>
  <si>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</si>
  <si>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</si>
  <si>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</si>
  <si>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</si>
  <si>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</si>
  <si>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</si>
  <si>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</si>
  <si>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</si>
  <si>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</si>
  <si>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</si>
  <si>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</si>
  <si>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</si>
  <si>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</si>
  <si>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</si>
  <si>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</si>
  <si>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</si>
  <si>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</si>
  <si>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</si>
  <si>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</si>
  <si>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</si>
  <si>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</si>
  <si>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</si>
  <si>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</si>
  <si>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</si>
  <si>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</si>
  <si>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</si>
  <si>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</si>
  <si>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</si>
  <si>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</si>
  <si>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</si>
  <si>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</si>
  <si>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</si>
  <si>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</si>
  <si>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</si>
  <si>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</si>
  <si>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</si>
  <si>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</si>
  <si>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</si>
  <si>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</si>
  <si>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</si>
  <si>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</si>
  <si>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</si>
  <si>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</si>
  <si>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</si>
  <si>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</si>
  <si>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</si>
  <si>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</si>
  <si>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</si>
  <si>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</si>
  <si>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</si>
  <si>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</si>
  <si>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</si>
  <si>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</si>
  <si>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</si>
  <si>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</si>
  <si>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</si>
  <si>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</si>
  <si>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</si>
  <si>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</si>
  <si>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</si>
  <si>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</si>
  <si>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</si>
  <si>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</si>
  <si>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</si>
  <si>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</si>
  <si>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</si>
  <si>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</si>
  <si>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</si>
  <si>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</si>
  <si>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</si>
  <si>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</si>
  <si>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</si>
  <si>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</si>
  <si>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</si>
  <si>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</si>
  <si>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</si>
  <si>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</si>
  <si>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</si>
  <si>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</si>
  <si>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</si>
  <si>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</si>
  <si>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</si>
  <si>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</si>
  <si>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</si>
  <si>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</si>
  <si>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</si>
  <si>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</si>
  <si>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</si>
  <si>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</si>
  <si>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</si>
  <si>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</si>
  <si>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</si>
  <si>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</si>
  <si>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</si>
  <si>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</si>
  <si>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</si>
  <si>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</si>
  <si>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</si>
  <si>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</si>
  <si>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</si>
  <si>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</si>
  <si>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</si>
  <si>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</si>
  <si>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</si>
  <si>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</si>
  <si>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</si>
  <si>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</si>
  <si>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</si>
  <si>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</si>
  <si>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</si>
  <si>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</si>
  <si>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</si>
  <si>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</si>
  <si>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</si>
  <si>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</si>
  <si>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</si>
  <si>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</si>
  <si>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</si>
  <si>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</si>
  <si>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</si>
  <si>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</si>
  <si>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</si>
  <si>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</si>
  <si>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</si>
  <si>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</si>
  <si>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</si>
  <si>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</si>
  <si>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</si>
  <si>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</si>
  <si>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</si>
  <si>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</si>
  <si>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</si>
  <si>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</si>
  <si>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</si>
  <si>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</si>
  <si>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</si>
  <si>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</si>
  <si>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</si>
  <si>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</si>
  <si>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</si>
  <si>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</si>
  <si>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</si>
  <si>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</si>
  <si>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</si>
  <si>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</si>
  <si>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</si>
  <si>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</si>
  <si>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</si>
  <si>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</si>
  <si>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</si>
  <si>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</si>
  <si>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</si>
  <si>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</si>
  <si>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</si>
  <si>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</si>
  <si>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</si>
  <si>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</si>
  <si>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</si>
  <si>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</si>
  <si>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</si>
  <si>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</si>
  <si>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</si>
  <si>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</si>
  <si>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</si>
  <si>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</si>
  <si>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</si>
  <si>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</si>
  <si>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</si>
  <si>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</si>
  <si>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</si>
  <si>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</si>
  <si>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</si>
  <si>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</si>
  <si>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</si>
  <si>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</si>
  <si>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</si>
  <si>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</si>
  <si>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</si>
  <si>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</si>
  <si>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</si>
  <si>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</si>
  <si>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</si>
  <si>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</si>
  <si>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</si>
  <si>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</si>
  <si>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</si>
  <si>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</si>
  <si>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</si>
  <si>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</si>
  <si>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</si>
  <si>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</si>
  <si>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</si>
  <si>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</si>
  <si>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</si>
  <si>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</si>
  <si>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</si>
  <si>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</si>
  <si>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</si>
  <si>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</si>
  <si>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</si>
  <si>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</si>
  <si>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</si>
  <si>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</si>
  <si>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</si>
  <si>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</si>
  <si>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</si>
  <si>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</si>
  <si>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</si>
  <si>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</si>
  <si>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</si>
  <si>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</si>
  <si>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</si>
  <si>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</si>
  <si>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</si>
  <si>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</si>
  <si>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</si>
  <si>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</si>
  <si>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</si>
  <si>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</si>
  <si>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</si>
  <si>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</si>
  <si>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</si>
  <si>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</si>
  <si>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</si>
  <si>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</si>
  <si>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</si>
  <si>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</si>
  <si>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</si>
  <si>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</si>
  <si>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</si>
  <si>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</si>
  <si>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</si>
  <si>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</si>
  <si>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</si>
  <si>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</si>
  <si>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</si>
  <si>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</si>
  <si>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</si>
  <si>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</si>
  <si>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</si>
  <si>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</si>
  <si>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</si>
  <si>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</si>
  <si>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</si>
  <si>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</si>
  <si>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</si>
  <si>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</si>
  <si>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</si>
  <si>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</si>
  <si>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</si>
  <si>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</si>
  <si>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</si>
  <si>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</si>
  <si>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</si>
  <si>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</si>
  <si>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</si>
  <si>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</si>
  <si>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</si>
  <si>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</si>
  <si>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</si>
  <si>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</si>
  <si>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</si>
  <si>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</si>
  <si>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</si>
  <si>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</si>
  <si>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</si>
  <si>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</si>
  <si>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</si>
  <si>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</si>
  <si>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</si>
  <si>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</si>
  <si>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</si>
  <si>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</si>
  <si>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</si>
  <si>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</si>
  <si>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</si>
  <si>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</si>
  <si>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</si>
  <si>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</si>
  <si>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</si>
  <si>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</si>
  <si>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</si>
  <si>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</si>
  <si>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</si>
  <si>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</si>
  <si>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</si>
  <si>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</si>
  <si>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</si>
  <si>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</si>
  <si>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</si>
  <si>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</si>
  <si>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</si>
  <si>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</si>
  <si>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</si>
  <si>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</si>
  <si>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</si>
  <si>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</si>
  <si>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</si>
  <si>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</si>
  <si>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</si>
  <si>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</si>
  <si>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</si>
  <si>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</si>
  <si>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</si>
  <si>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</si>
  <si>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</si>
  <si>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</si>
  <si>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</si>
  <si>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</si>
  <si>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</si>
  <si>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</si>
  <si>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</si>
  <si>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</si>
  <si>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</si>
  <si>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</si>
  <si>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</si>
  <si>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</si>
  <si>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</si>
  <si>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</si>
  <si>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</si>
  <si>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</si>
  <si>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</si>
  <si>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</si>
  <si>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</si>
  <si>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</si>
  <si>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</si>
  <si>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</si>
  <si>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</si>
  <si>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</si>
  <si>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</si>
  <si>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</si>
  <si>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</si>
  <si>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</si>
  <si>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</si>
  <si>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</si>
  <si>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</si>
  <si>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</si>
  <si>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</si>
  <si>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</si>
  <si>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</si>
  <si>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</si>
  <si>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</si>
  <si>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</si>
  <si>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</si>
  <si>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</si>
  <si>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</si>
  <si>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</si>
  <si>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</si>
  <si>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</si>
  <si>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</si>
  <si>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</si>
  <si>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</si>
  <si>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</si>
  <si>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</si>
  <si>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</si>
  <si>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</si>
  <si>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</si>
  <si>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</si>
  <si>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</si>
  <si>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</si>
  <si>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</si>
  <si>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</si>
  <si>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</si>
  <si>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</si>
  <si>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</si>
  <si>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</si>
  <si>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</si>
  <si>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</si>
  <si>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</si>
  <si>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</si>
  <si>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</si>
  <si>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</si>
  <si>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</si>
  <si>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</si>
  <si>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</si>
  <si>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</si>
  <si>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</si>
  <si>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</si>
  <si>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</si>
  <si>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</si>
  <si>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</si>
  <si>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</si>
  <si>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</si>
  <si>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</si>
  <si>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</si>
  <si>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</si>
  <si>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</si>
  <si>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</si>
  <si>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</si>
  <si>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</si>
  <si>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</si>
  <si>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</si>
  <si>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</si>
  <si>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</si>
  <si>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</si>
  <si>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</si>
  <si>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</si>
  <si>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</si>
  <si>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</si>
  <si>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</si>
  <si>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</si>
  <si>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</si>
  <si>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</si>
  <si>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</si>
  <si>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</si>
  <si>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</si>
  <si>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</si>
  <si>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</si>
  <si>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</si>
  <si>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</si>
  <si>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</si>
  <si>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</si>
  <si>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</si>
  <si>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</si>
  <si>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</si>
  <si>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</si>
  <si>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</si>
  <si>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</si>
  <si>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</si>
  <si>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</si>
  <si>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</si>
  <si>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</si>
  <si>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</si>
  <si>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</si>
  <si>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</si>
  <si>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</si>
  <si>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</si>
  <si>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</si>
  <si>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</si>
  <si>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</si>
  <si>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</si>
  <si>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</si>
  <si>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</si>
  <si>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</si>
  <si>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</si>
  <si>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</si>
  <si>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</si>
  <si>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</si>
  <si>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</si>
  <si>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</si>
  <si>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</si>
  <si>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</si>
  <si>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</si>
  <si>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</si>
  <si>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</si>
  <si>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</si>
  <si>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</si>
  <si>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</si>
  <si>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</si>
  <si>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</si>
  <si>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</si>
  <si>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</si>
  <si>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</si>
  <si>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</si>
  <si>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</si>
  <si>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</si>
  <si>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</si>
  <si>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</si>
  <si>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</si>
  <si>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</si>
  <si>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</si>
  <si>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</si>
  <si>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</si>
  <si>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</si>
  <si>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</si>
  <si>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</si>
  <si>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</si>
  <si>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</si>
  <si>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</si>
  <si>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</si>
  <si>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</si>
  <si>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</si>
  <si>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</si>
  <si>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</si>
  <si>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</si>
  <si>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</si>
  <si>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</si>
  <si>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</si>
  <si>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</si>
  <si>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</si>
  <si>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</si>
  <si>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</si>
  <si>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</si>
  <si>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</si>
  <si>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</si>
  <si>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</si>
  <si>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</si>
  <si>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</si>
  <si>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</si>
  <si>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</si>
  <si>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</si>
  <si>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</si>
  <si>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</si>
  <si>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</si>
  <si>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</si>
  <si>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</si>
  <si>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</si>
  <si>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</si>
  <si>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</si>
  <si>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</si>
  <si>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</si>
  <si>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</si>
  <si>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</si>
  <si>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</si>
  <si>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</si>
  <si>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</si>
  <si>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</si>
  <si>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</si>
  <si>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</si>
  <si>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</si>
  <si>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</si>
  <si>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</si>
  <si>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</si>
  <si>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</si>
  <si>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</si>
  <si>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</si>
  <si>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</si>
  <si>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</si>
  <si>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</si>
  <si>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</si>
  <si>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</si>
  <si>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</si>
  <si>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</si>
  <si>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</si>
  <si>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</si>
  <si>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</si>
  <si>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</si>
  <si>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</si>
  <si>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</si>
  <si>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</si>
  <si>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</si>
  <si>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</si>
  <si>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</si>
  <si>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</si>
  <si>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</si>
  <si>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</si>
  <si>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</si>
  <si>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</si>
  <si>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</si>
  <si>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</si>
  <si>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</si>
  <si>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</si>
  <si>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</si>
  <si>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</si>
  <si>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</si>
  <si>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</si>
  <si>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</si>
  <si>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</si>
  <si>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</si>
  <si>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</si>
  <si>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</si>
  <si>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</si>
  <si>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</si>
  <si>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</si>
  <si>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</si>
  <si>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</si>
  <si>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</si>
  <si>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</si>
  <si>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</si>
  <si>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</si>
  <si>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</si>
  <si>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</si>
  <si>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</si>
  <si>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</si>
  <si>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</si>
  <si>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</si>
  <si>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</si>
  <si>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</si>
  <si>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</si>
  <si>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</si>
  <si>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</si>
  <si>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</si>
  <si>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</si>
  <si>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</si>
  <si>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</si>
  <si>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</si>
  <si>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</si>
  <si>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</si>
  <si>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</si>
  <si>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</si>
  <si>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</si>
  <si>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</si>
  <si>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</si>
  <si>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</si>
  <si>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</si>
  <si>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</si>
  <si>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</si>
  <si>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</si>
  <si>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</si>
  <si>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</si>
  <si>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</si>
  <si>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</si>
  <si>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</si>
  <si>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</si>
  <si>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</si>
  <si>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</si>
  <si>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</si>
  <si>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</si>
  <si>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</si>
  <si>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</si>
  <si>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</si>
  <si>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</si>
  <si>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</si>
  <si>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</si>
  <si>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</si>
  <si>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</si>
  <si>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</si>
  <si>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</si>
  <si>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</si>
  <si>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</si>
  <si>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</si>
  <si>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</si>
  <si>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</si>
  <si>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</si>
  <si>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</si>
  <si>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</si>
  <si>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</si>
  <si>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</si>
  <si>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</si>
  <si>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</si>
  <si>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</si>
  <si>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</si>
  <si>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</si>
  <si>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</si>
  <si>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</si>
  <si>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</si>
  <si>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</si>
  <si>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</si>
  <si>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</si>
  <si>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</si>
  <si>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</si>
  <si>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</si>
  <si>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</si>
  <si>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</si>
  <si>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</si>
  <si>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</si>
  <si>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</si>
  <si>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</si>
  <si>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</si>
  <si>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</si>
  <si>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</si>
  <si>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</si>
  <si>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</si>
  <si>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</si>
  <si>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</si>
  <si>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</si>
  <si>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</si>
  <si>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</si>
  <si>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</si>
  <si>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</si>
  <si>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</si>
  <si>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</si>
  <si>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</si>
  <si>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</si>
  <si>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</si>
  <si>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</si>
  <si>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</si>
  <si>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</si>
  <si>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</si>
  <si>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</si>
  <si>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</si>
  <si>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</si>
  <si>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</si>
  <si>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</si>
  <si>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</si>
  <si>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</si>
  <si>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</si>
  <si>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</si>
  <si>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</si>
  <si>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</si>
  <si>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</si>
  <si>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</si>
  <si>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</si>
  <si>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</si>
  <si>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</si>
  <si>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</si>
  <si>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</si>
  <si>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</si>
  <si>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</si>
  <si>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</si>
  <si>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</si>
  <si>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</si>
  <si>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</si>
  <si>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</si>
  <si>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</si>
  <si>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</si>
  <si>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</si>
  <si>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</si>
  <si>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</si>
  <si>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</si>
  <si>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</si>
  <si>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</si>
  <si>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</si>
  <si>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</si>
  <si>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</si>
  <si>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</si>
  <si>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</si>
  <si>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</si>
  <si>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</si>
  <si>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</si>
  <si>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</si>
  <si>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</si>
  <si>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</si>
  <si>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</si>
  <si>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</si>
  <si>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</si>
  <si>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</si>
  <si>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</si>
  <si>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</si>
  <si>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</si>
  <si>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</si>
  <si>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</si>
  <si>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</si>
  <si>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</si>
  <si>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</si>
  <si>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</si>
  <si>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</si>
  <si>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</si>
  <si>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</si>
  <si>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</si>
  <si>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</si>
  <si>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</si>
  <si>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</si>
  <si>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</si>
  <si>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</si>
  <si>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</si>
  <si>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</si>
  <si>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</si>
  <si>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</si>
  <si>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</si>
  <si>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</si>
  <si>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</si>
  <si>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</si>
  <si>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</si>
  <si>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</si>
  <si>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</si>
  <si>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</si>
  <si>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</si>
  <si>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</si>
  <si>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</si>
  <si>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</si>
  <si>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</si>
  <si>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</si>
  <si>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</si>
  <si>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</si>
  <si>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</si>
  <si>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</si>
  <si>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</si>
  <si>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</si>
  <si>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</si>
  <si>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</si>
  <si>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</si>
  <si>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</si>
  <si>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</si>
  <si>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</si>
  <si>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</si>
  <si>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</si>
  <si>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</si>
  <si>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</si>
  <si>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</si>
  <si>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</si>
  <si>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</si>
  <si>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</si>
  <si>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</si>
  <si>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</si>
  <si>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</si>
  <si>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</si>
  <si>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</si>
  <si>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</si>
  <si>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</si>
  <si>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</si>
  <si>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</si>
  <si>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</si>
  <si>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</si>
  <si>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</si>
  <si>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</si>
  <si>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</si>
  <si>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</si>
  <si>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</si>
  <si>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</si>
  <si>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</si>
  <si>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</si>
  <si>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</si>
  <si>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</si>
  <si>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</si>
  <si>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</si>
  <si>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</si>
  <si>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</si>
  <si>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</si>
  <si>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</si>
  <si>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</si>
  <si>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</si>
  <si>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</si>
  <si>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</si>
  <si>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</si>
  <si>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</si>
  <si>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</si>
  <si>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</si>
  <si>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</si>
  <si>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</si>
  <si>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</si>
  <si>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</si>
  <si>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</si>
  <si>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</si>
  <si>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</si>
  <si>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</si>
  <si>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</si>
  <si>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</si>
  <si>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</si>
  <si>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</si>
  <si>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</si>
  <si>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</si>
  <si>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</si>
  <si>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</si>
  <si>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</si>
  <si>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</si>
  <si>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</si>
  <si>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</si>
  <si>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</si>
  <si>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</si>
  <si>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</si>
  <si>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</si>
  <si>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</si>
  <si>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</si>
  <si>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</si>
  <si>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</si>
  <si>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</si>
  <si>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</si>
  <si>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</si>
  <si>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</si>
  <si>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</si>
  <si>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</si>
  <si>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</si>
  <si>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</si>
  <si>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</si>
  <si>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</si>
  <si>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</si>
  <si>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</si>
  <si>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</si>
  <si>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</si>
  <si>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</si>
  <si>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</si>
  <si>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</si>
  <si>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</si>
  <si>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</si>
  <si>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</si>
  <si>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</si>
  <si>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</si>
  <si>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</si>
  <si>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</si>
  <si>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</si>
  <si>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</si>
  <si>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</si>
  <si>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</si>
  <si>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</si>
  <si>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</si>
  <si>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</si>
  <si>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</si>
  <si>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</si>
  <si>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</si>
  <si>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</si>
  <si>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</si>
  <si>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</si>
  <si>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</si>
  <si>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</si>
  <si>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</si>
  <si>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</si>
  <si>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</si>
  <si>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</si>
  <si>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</si>
  <si>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</si>
  <si>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</si>
  <si>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</si>
  <si>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</si>
  <si>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</si>
  <si>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</si>
  <si>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</si>
  <si>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</si>
  <si>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</si>
  <si>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</si>
  <si>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</si>
  <si>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</si>
  <si>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</si>
  <si>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</si>
  <si>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</si>
  <si>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</si>
  <si>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</si>
  <si>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</si>
  <si>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</si>
  <si>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</si>
  <si>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</si>
  <si>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</si>
  <si>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</si>
  <si>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</si>
  <si>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</si>
  <si>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</si>
  <si>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</si>
  <si>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</si>
  <si>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</si>
  <si>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</si>
  <si>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</si>
  <si>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</si>
  <si>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</si>
  <si>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</si>
  <si>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</si>
  <si>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</si>
  <si>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</si>
  <si>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</si>
  <si>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</si>
  <si>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</si>
  <si>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</si>
  <si>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</si>
  <si>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</si>
  <si>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</si>
  <si>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</si>
  <si>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</si>
  <si>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</si>
  <si>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</si>
  <si>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</si>
  <si>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</si>
  <si>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</si>
  <si>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</si>
  <si>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</si>
  <si>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</si>
  <si>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</si>
  <si>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</si>
  <si>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</si>
  <si>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</si>
  <si>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</si>
  <si>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</si>
  <si>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</si>
  <si>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</si>
  <si>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</si>
  <si>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</si>
  <si>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</si>
  <si>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</si>
  <si>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</si>
  <si>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</si>
  <si>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</si>
  <si>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</si>
  <si>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</si>
  <si>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</si>
  <si>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</si>
  <si>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</si>
  <si>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</si>
  <si>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</si>
  <si>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</si>
  <si>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</si>
  <si>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</si>
  <si>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</si>
  <si>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</si>
  <si>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</si>
  <si>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</si>
  <si>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</si>
  <si>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</si>
  <si>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</si>
  <si>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</si>
  <si>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</si>
  <si>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</si>
  <si>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</si>
  <si>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</si>
  <si>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</si>
  <si>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</si>
  <si>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</si>
  <si>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</si>
  <si>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</si>
  <si>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</si>
  <si>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</si>
  <si>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</si>
  <si>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</si>
  <si>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</si>
  <si>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</si>
  <si>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</si>
  <si>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</si>
  <si>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</si>
  <si>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</si>
  <si>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</si>
  <si>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</si>
  <si>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</si>
  <si>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</si>
  <si>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</si>
  <si>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</si>
  <si>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</si>
  <si>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</si>
  <si>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</si>
  <si>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</si>
  <si>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</si>
  <si>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</si>
  <si>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</si>
  <si>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</si>
  <si>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</si>
  <si>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</si>
  <si>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</si>
  <si>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</si>
  <si>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</si>
  <si>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</si>
  <si>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</si>
  <si>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</si>
  <si>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</si>
  <si>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</si>
  <si>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</si>
  <si>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</si>
  <si>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</si>
  <si>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</si>
  <si>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</si>
  <si>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</si>
  <si>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</si>
  <si>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</si>
  <si>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</si>
  <si>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</si>
  <si>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</si>
  <si>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</si>
  <si>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</si>
  <si>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</si>
  <si>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</si>
  <si>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</si>
  <si>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</si>
  <si>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</si>
  <si>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</si>
  <si>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</si>
  <si>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</si>
  <si>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</si>
  <si>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</si>
  <si>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</si>
  <si>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</si>
  <si>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</si>
  <si>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</si>
  <si>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</si>
  <si>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</si>
  <si>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</si>
  <si>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</si>
  <si>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</si>
  <si>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</si>
  <si>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</si>
  <si>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</si>
  <si>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</si>
  <si>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</si>
  <si>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</si>
  <si>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</si>
  <si>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</si>
  <si>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</si>
  <si>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</si>
  <si>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</si>
  <si>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</si>
  <si>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</si>
  <si>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</si>
  <si>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</si>
  <si>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</si>
  <si>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</si>
  <si>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</si>
  <si>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</si>
  <si>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</si>
  <si>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</si>
  <si>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</si>
  <si>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</si>
  <si>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</si>
  <si>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</si>
  <si>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</si>
  <si>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</si>
  <si>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</si>
  <si>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</si>
  <si>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</si>
  <si>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</si>
  <si>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</si>
  <si>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</si>
  <si>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</si>
  <si>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</si>
  <si>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</si>
  <si>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</si>
  <si>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</si>
  <si>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</si>
  <si>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</si>
  <si>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</si>
  <si>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</si>
  <si>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</si>
  <si>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</si>
  <si>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</si>
  <si>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</si>
  <si>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</si>
  <si>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</si>
  <si>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</si>
  <si>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</si>
  <si>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</si>
  <si>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</si>
  <si>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</si>
  <si>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</si>
  <si>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</si>
  <si>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</si>
  <si>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</si>
  <si>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</si>
  <si>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</si>
  <si>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</si>
  <si>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</si>
  <si>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</si>
  <si>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</si>
  <si>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</si>
  <si>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</si>
  <si>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</si>
  <si>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</si>
  <si>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</si>
  <si>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</si>
  <si>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</si>
  <si>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</si>
  <si>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</si>
  <si>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</si>
  <si>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</si>
  <si>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</si>
  <si>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</si>
  <si>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</si>
  <si>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</si>
  <si>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</si>
  <si>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</si>
  <si>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</si>
  <si>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</si>
  <si>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</si>
  <si>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</si>
  <si>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</si>
  <si>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</si>
  <si>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</si>
  <si>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</si>
  <si>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</si>
  <si>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</si>
  <si>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</si>
  <si>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</si>
  <si>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</si>
  <si>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</si>
  <si>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</si>
  <si>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</si>
  <si>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</si>
  <si>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</si>
  <si>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</si>
  <si>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</si>
  <si>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</si>
  <si>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</si>
  <si>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</si>
  <si>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</si>
  <si>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</si>
  <si>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</si>
  <si>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</si>
  <si>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</si>
  <si>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</si>
  <si>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</si>
  <si>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</si>
  <si>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</si>
  <si>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</si>
  <si>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</si>
  <si>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</si>
  <si>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</si>
  <si>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</si>
  <si>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</si>
  <si>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</si>
  <si>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</si>
  <si>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</si>
  <si>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</si>
  <si>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</si>
  <si>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</si>
  <si>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</si>
  <si>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</si>
  <si>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</si>
  <si>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</si>
  <si>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</si>
  <si>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</si>
  <si>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</si>
  <si>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</si>
  <si>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</si>
  <si>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</si>
  <si>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</si>
  <si>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</si>
  <si>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</si>
  <si>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</si>
  <si>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</si>
  <si>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</si>
  <si>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</si>
  <si>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</si>
  <si>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</si>
  <si>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</si>
  <si>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</si>
  <si>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</si>
  <si>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</si>
  <si>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</si>
  <si>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</si>
  <si>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</si>
  <si>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</si>
  <si>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</si>
  <si>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</si>
  <si>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</si>
  <si>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</si>
  <si>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</si>
  <si>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</si>
  <si>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</si>
  <si>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</si>
  <si>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</si>
  <si>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</si>
  <si>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</si>
  <si>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</si>
  <si>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</si>
  <si>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</si>
  <si>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</si>
  <si>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</si>
  <si>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</si>
  <si>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</si>
  <si>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</si>
  <si>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</si>
  <si>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</si>
  <si>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</si>
  <si>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</si>
  <si>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</si>
  <si>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</si>
  <si>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</si>
  <si>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</si>
  <si>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</si>
  <si>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</si>
  <si>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</si>
  <si>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</si>
  <si>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</si>
  <si>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</si>
  <si>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</si>
  <si>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</si>
  <si>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</si>
  <si>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</si>
  <si>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</si>
  <si>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</si>
  <si>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</si>
  <si>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</si>
  <si>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</si>
  <si>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</si>
  <si>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</si>
  <si>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</si>
  <si>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</si>
  <si>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</si>
  <si>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</si>
  <si>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</si>
  <si>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</si>
  <si>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</si>
  <si>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</si>
  <si>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</si>
  <si>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</si>
  <si>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</si>
  <si>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</si>
  <si>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</si>
  <si>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</si>
  <si>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</si>
  <si>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</si>
  <si>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</si>
  <si>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</si>
  <si>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</si>
  <si>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</si>
  <si>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</si>
  <si>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</si>
  <si>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</si>
  <si>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</si>
  <si>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</si>
  <si>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</si>
  <si>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</si>
  <si>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</si>
  <si>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</si>
  <si>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</si>
  <si>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</si>
  <si>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</si>
  <si>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</si>
  <si>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</si>
  <si>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</si>
  <si>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</si>
  <si>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</si>
  <si>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</si>
  <si>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</si>
  <si>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</si>
  <si>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</si>
  <si>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</si>
  <si>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</si>
  <si>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</si>
  <si>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</si>
  <si>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</si>
  <si>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</si>
  <si>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</si>
  <si>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</si>
  <si>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</si>
  <si>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</si>
  <si>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</si>
  <si>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</si>
  <si>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</si>
  <si>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</si>
  <si>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</si>
  <si>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</si>
  <si>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</si>
  <si>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</si>
  <si>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</si>
  <si>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</si>
  <si>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</si>
  <si>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</si>
  <si>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</si>
  <si>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</si>
  <si>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</si>
  <si>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</si>
  <si>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</si>
  <si>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</si>
  <si>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</si>
  <si>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</si>
  <si>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</si>
  <si>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</si>
  <si>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</si>
  <si>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</si>
  <si>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</si>
  <si>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</si>
  <si>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</si>
  <si>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</si>
  <si>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</si>
  <si>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</si>
  <si>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</si>
  <si>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</si>
  <si>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</si>
  <si>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</si>
  <si>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</si>
  <si>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</si>
  <si>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</si>
  <si>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</si>
  <si>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</si>
  <si>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</si>
  <si>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</si>
  <si>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</si>
  <si>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</si>
  <si>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</si>
  <si>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</si>
  <si>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</si>
  <si>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</si>
  <si>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</si>
  <si>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</si>
  <si>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</si>
  <si>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</si>
  <si>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</si>
  <si>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</si>
  <si>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</si>
  <si>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</si>
  <si>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</si>
  <si>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</si>
  <si>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</si>
  <si>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</si>
  <si>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</si>
  <si>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</si>
  <si>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</si>
  <si>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</si>
  <si>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</si>
  <si>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</si>
  <si>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</si>
  <si>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</si>
  <si>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</si>
  <si>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</si>
  <si>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</si>
  <si>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</si>
  <si>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</si>
  <si>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</si>
  <si>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</si>
  <si>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</si>
  <si>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</si>
  <si>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</si>
  <si>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</si>
  <si>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</si>
  <si>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</si>
  <si>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</si>
  <si>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</si>
  <si>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</si>
  <si>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</si>
  <si>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</si>
  <si>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</si>
  <si>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</si>
  <si>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</si>
  <si>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</si>
  <si>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</si>
  <si>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</si>
  <si>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</si>
  <si>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</si>
  <si>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</si>
  <si>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</si>
  <si>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</si>
  <si>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</si>
  <si>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</si>
  <si>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</si>
  <si>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</si>
  <si>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</si>
  <si>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</si>
  <si>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</si>
  <si>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</si>
  <si>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</si>
  <si>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</si>
  <si>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</si>
  <si>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</si>
  <si>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</si>
  <si>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</si>
  <si>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</si>
  <si>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</si>
  <si>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</si>
  <si>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</si>
  <si>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</si>
  <si>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</si>
  <si>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</si>
  <si>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</si>
  <si>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</si>
  <si>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</si>
  <si>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</si>
  <si>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</si>
  <si>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</si>
  <si>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</si>
  <si>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</si>
  <si>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</si>
  <si>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</si>
  <si>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</si>
  <si>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</si>
  <si>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</si>
  <si>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</si>
  <si>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</si>
  <si>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</si>
  <si>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</si>
  <si>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</si>
  <si>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</si>
  <si>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</si>
  <si>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</si>
  <si>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</si>
  <si>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</si>
  <si>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</si>
  <si>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</si>
  <si>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</si>
  <si>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</si>
  <si>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</si>
  <si>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</si>
  <si>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</si>
  <si>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</si>
  <si>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</si>
  <si>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</si>
  <si>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</si>
  <si>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</si>
  <si>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</si>
  <si>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</si>
  <si>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</si>
  <si>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</si>
  <si>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</si>
  <si>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</si>
  <si>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</si>
  <si>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</si>
  <si>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</si>
  <si>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</si>
  <si>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</si>
  <si>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</si>
  <si>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</si>
  <si>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</si>
  <si>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</si>
  <si>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</si>
  <si>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</si>
  <si>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</si>
  <si>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</si>
  <si>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</si>
  <si>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</si>
  <si>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</si>
  <si>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</si>
  <si>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</si>
  <si>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</si>
  <si>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</si>
  <si>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</si>
  <si>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</si>
  <si>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</si>
  <si>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</si>
  <si>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</si>
  <si>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</si>
  <si>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</si>
  <si>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</si>
  <si>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</si>
  <si>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</si>
  <si>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</si>
  <si>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</si>
  <si>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</si>
  <si>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</si>
  <si>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</si>
  <si>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</si>
  <si>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</si>
  <si>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</si>
  <si>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</si>
  <si>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</si>
  <si>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</si>
  <si>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</si>
  <si>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</si>
  <si>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</si>
  <si>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</si>
  <si>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</si>
  <si>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</si>
  <si>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</si>
  <si>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</si>
  <si>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</si>
  <si>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</si>
  <si>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</si>
  <si>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</si>
  <si>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</si>
  <si>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</si>
  <si>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</si>
  <si>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</si>
  <si>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</si>
  <si>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</si>
  <si>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</si>
  <si>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</si>
  <si>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</si>
  <si>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</si>
  <si>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</si>
  <si>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</si>
  <si>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</si>
  <si>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</si>
  <si>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</si>
  <si>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</si>
  <si>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</si>
  <si>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</si>
  <si>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</si>
  <si>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</si>
  <si>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</si>
  <si>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</si>
  <si>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</si>
  <si>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</si>
  <si>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</si>
  <si>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</si>
  <si>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</si>
  <si>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</si>
  <si>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</si>
  <si>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</si>
  <si>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</si>
  <si>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</si>
  <si>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</si>
  <si>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</si>
  <si>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</si>
  <si>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</si>
  <si>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</si>
  <si>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</si>
  <si>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</si>
  <si>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</si>
  <si>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</si>
  <si>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</si>
  <si>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</si>
  <si>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</si>
  <si>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</si>
  <si>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</si>
  <si>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</si>
  <si>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</si>
  <si>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</si>
  <si>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</si>
  <si>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</si>
  <si>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</si>
  <si>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</si>
  <si>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</si>
  <si>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</si>
  <si>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</si>
  <si>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</si>
  <si>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</si>
  <si>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</si>
  <si>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</si>
  <si>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</si>
  <si>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</si>
  <si>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</si>
  <si>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</si>
  <si>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</si>
  <si>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</si>
  <si>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</si>
  <si>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</si>
  <si>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</si>
  <si>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</si>
  <si>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</si>
  <si>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</si>
  <si>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</si>
  <si>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</si>
  <si>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</si>
  <si>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</si>
  <si>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</si>
  <si>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</si>
  <si>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</si>
  <si>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</si>
  <si>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</si>
  <si>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</si>
  <si>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</si>
  <si>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</si>
  <si>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</si>
  <si>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</si>
  <si>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</si>
  <si>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</si>
  <si>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</si>
  <si>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</si>
  <si>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</si>
  <si>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</si>
  <si>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</si>
  <si>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</si>
  <si>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</si>
  <si>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</si>
  <si>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</si>
  <si>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</si>
  <si>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</si>
  <si>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</si>
  <si>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</si>
  <si>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</si>
  <si>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</si>
  <si>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</si>
  <si>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</si>
  <si>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</si>
  <si>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</si>
  <si>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</si>
  <si>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</si>
  <si>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</si>
  <si>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</si>
  <si>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</si>
  <si>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</si>
  <si>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</si>
  <si>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</si>
  <si>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</si>
  <si>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</si>
  <si>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</si>
  <si>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</si>
  <si>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</si>
  <si>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</si>
  <si>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</si>
  <si>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</si>
  <si>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</si>
  <si>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</si>
  <si>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</si>
  <si>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</si>
  <si>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</si>
  <si>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</si>
  <si>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</si>
  <si>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</si>
  <si>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</si>
  <si>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</si>
  <si>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</si>
  <si>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</si>
  <si>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</si>
  <si>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</si>
  <si>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</si>
  <si>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</si>
  <si>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</si>
  <si>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</si>
  <si>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</si>
  <si>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</si>
  <si>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</si>
  <si>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</si>
  <si>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</si>
  <si>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</si>
  <si>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</si>
  <si>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</si>
  <si>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</si>
  <si>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</si>
  <si>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</si>
  <si>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</si>
  <si>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</si>
  <si>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</si>
  <si>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</si>
  <si>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</si>
  <si>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</si>
  <si>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</si>
  <si>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</si>
  <si>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</si>
  <si>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</si>
  <si>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</si>
  <si>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</si>
  <si>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</si>
  <si>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</si>
  <si>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</si>
  <si>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</si>
  <si>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</si>
  <si>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</si>
  <si>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</si>
  <si>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</si>
  <si>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</si>
  <si>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</si>
  <si>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</si>
  <si>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</si>
  <si>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</si>
  <si>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</si>
  <si>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</si>
  <si>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</si>
  <si>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</si>
  <si>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</si>
  <si>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</si>
  <si>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</si>
  <si>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</si>
  <si>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</si>
  <si>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</si>
  <si>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</si>
  <si>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</si>
  <si>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</si>
  <si>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</si>
  <si>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</si>
  <si>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</si>
  <si>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</si>
  <si>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</si>
  <si>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</si>
  <si>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</si>
  <si>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</si>
  <si>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</si>
  <si>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</si>
  <si>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</si>
  <si>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</si>
  <si>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</si>
  <si>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</si>
  <si>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</si>
  <si>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</si>
  <si>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</si>
  <si>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</si>
  <si>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</si>
  <si>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</si>
  <si>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</si>
  <si>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</si>
  <si>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</si>
  <si>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</si>
  <si>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</si>
  <si>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</si>
  <si>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</si>
  <si>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</si>
  <si>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</si>
  <si>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</si>
  <si>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</si>
  <si>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</si>
  <si>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</si>
  <si>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</si>
  <si>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</si>
  <si>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</si>
  <si>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</si>
  <si>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</si>
  <si>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</si>
  <si>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</si>
  <si>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</si>
  <si>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</si>
  <si>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</si>
  <si>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</si>
  <si>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</si>
  <si>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</si>
  <si>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</si>
  <si>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</si>
  <si>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</si>
  <si>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</si>
  <si>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</si>
  <si>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</si>
  <si>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</si>
  <si>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</si>
  <si>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</si>
  <si>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</si>
  <si>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</si>
  <si>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</si>
  <si>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</si>
  <si>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</si>
  <si>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</si>
  <si>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</si>
  <si>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</si>
  <si>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</si>
  <si>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</si>
  <si>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</si>
  <si>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</si>
  <si>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</si>
  <si>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</si>
  <si>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</si>
  <si>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</si>
  <si>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</si>
  <si>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</si>
  <si>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</si>
  <si>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</si>
  <si>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</si>
  <si>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</si>
  <si>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</si>
  <si>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</si>
  <si>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</si>
  <si>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</si>
  <si>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</si>
  <si>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</si>
  <si>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</si>
  <si>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</si>
  <si>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</si>
  <si>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</si>
  <si>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</si>
  <si>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</si>
  <si>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</si>
  <si>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</si>
  <si>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</si>
  <si>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</si>
  <si>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</si>
  <si>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</si>
  <si>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</si>
  <si>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</si>
  <si>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</si>
  <si>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</si>
  <si>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</si>
  <si>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</si>
  <si>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</si>
  <si>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</si>
  <si>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</si>
  <si>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</si>
  <si>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</si>
  <si>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</si>
  <si>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</si>
  <si>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</si>
  <si>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</si>
  <si>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</si>
  <si>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</si>
  <si>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</si>
  <si>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</si>
  <si>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</si>
  <si>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</si>
  <si>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</si>
  <si>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</si>
  <si>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</si>
  <si>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</si>
  <si>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</si>
  <si>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</si>
  <si>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</si>
  <si>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</si>
  <si>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</si>
  <si>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</si>
  <si>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</si>
  <si>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</si>
  <si>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</si>
  <si>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</si>
  <si>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</si>
  <si>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</si>
  <si>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</si>
  <si>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</si>
  <si>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</si>
  <si>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</si>
  <si>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</si>
  <si>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</si>
  <si>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</si>
  <si>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</si>
  <si>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</si>
  <si>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</si>
  <si>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</si>
  <si>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</si>
  <si>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</si>
  <si>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</si>
  <si>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</si>
  <si>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</si>
  <si>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</si>
  <si>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</si>
  <si>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</si>
  <si>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</si>
  <si>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</si>
  <si>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</si>
  <si>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</si>
  <si>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</si>
  <si>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</si>
  <si>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</si>
  <si>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</si>
  <si>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</si>
  <si>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</si>
  <si>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</si>
  <si>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</si>
  <si>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</si>
  <si>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</si>
  <si>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</si>
  <si>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</si>
  <si>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</si>
  <si>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</si>
  <si>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</si>
  <si>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</si>
  <si>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</si>
  <si>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</si>
  <si>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</si>
  <si>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</si>
  <si>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</si>
  <si>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</si>
  <si>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</si>
  <si>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</si>
  <si>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</si>
  <si>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</si>
  <si>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</si>
  <si>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</si>
  <si>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</si>
  <si>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</si>
  <si>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</si>
  <si>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</si>
  <si>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</si>
  <si>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</si>
  <si>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</si>
  <si>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</si>
  <si>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</si>
  <si>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</si>
  <si>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</si>
  <si>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</si>
  <si>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</si>
  <si>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</si>
  <si>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</si>
  <si>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</si>
  <si>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</si>
  <si>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</si>
  <si>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</si>
  <si>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</si>
  <si>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</si>
  <si>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</si>
  <si>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</si>
  <si>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</si>
  <si>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</si>
  <si>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</si>
  <si>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</si>
  <si>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</si>
  <si>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</si>
  <si>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</si>
  <si>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</si>
  <si>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</si>
  <si>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</si>
  <si>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</si>
  <si>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</si>
  <si>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</si>
  <si>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</si>
  <si>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</si>
  <si>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</si>
  <si>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</si>
  <si>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</si>
  <si>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</si>
  <si>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</si>
  <si>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</si>
  <si>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</si>
  <si>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</si>
  <si>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</si>
  <si>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</si>
  <si>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</si>
  <si>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</si>
  <si>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</si>
  <si>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</si>
  <si>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</si>
  <si>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</si>
  <si>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</si>
  <si>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</si>
  <si>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</si>
  <si>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</si>
  <si>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</si>
  <si>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</si>
  <si>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</si>
  <si>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</si>
  <si>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</si>
  <si>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</si>
  <si>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</si>
  <si>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</si>
  <si>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</si>
  <si>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</si>
  <si>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</si>
  <si>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</si>
  <si>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</si>
  <si>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</si>
  <si>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</si>
  <si>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</si>
  <si>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</si>
  <si>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</si>
  <si>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</si>
  <si>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</si>
  <si>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</si>
  <si>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</si>
  <si>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</si>
  <si>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</si>
  <si>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</si>
  <si>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</si>
  <si>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</si>
  <si>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</si>
  <si>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</si>
  <si>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</si>
  <si>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</si>
  <si>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</si>
  <si>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</si>
  <si>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</si>
  <si>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</si>
  <si>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</si>
  <si>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</si>
  <si>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</si>
  <si>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</si>
  <si>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</si>
  <si>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</si>
  <si>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</si>
  <si>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</si>
  <si>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</si>
  <si>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</si>
  <si>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</si>
  <si>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</si>
  <si>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</si>
  <si>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</si>
  <si>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</si>
  <si>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</si>
  <si>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</si>
  <si>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</si>
  <si>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</si>
  <si>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</si>
  <si>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</si>
  <si>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</si>
  <si>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</si>
  <si>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</si>
  <si>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</si>
  <si>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</si>
  <si>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</si>
  <si>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</si>
  <si>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</si>
  <si>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</si>
  <si>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</si>
  <si>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</si>
  <si>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</si>
  <si>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</si>
  <si>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</si>
  <si>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</si>
  <si>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</si>
  <si>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</si>
  <si>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</si>
  <si>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</si>
  <si>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</si>
  <si>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</si>
  <si>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</si>
  <si>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</si>
  <si>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</si>
  <si>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</si>
  <si>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</si>
  <si>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</si>
  <si>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</si>
  <si>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</si>
  <si>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</si>
  <si>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</si>
  <si>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</si>
  <si>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</si>
  <si>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</si>
  <si>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</si>
  <si>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</si>
  <si>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</si>
  <si>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</si>
  <si>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</si>
  <si>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</si>
  <si>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</si>
  <si>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</si>
  <si>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</si>
  <si>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</si>
  <si>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</si>
  <si>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</si>
  <si>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</si>
  <si>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</si>
  <si>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</si>
  <si>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</si>
  <si>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</si>
  <si>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</si>
  <si>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</si>
  <si>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</si>
  <si>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</si>
  <si>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</si>
  <si>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</si>
  <si>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</si>
  <si>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</si>
  <si>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</si>
  <si>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</si>
  <si>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</si>
  <si>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</si>
  <si>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</si>
  <si>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</si>
  <si>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</si>
  <si>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</si>
  <si>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</si>
  <si>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</si>
  <si>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</si>
  <si>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</si>
  <si>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</si>
  <si>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</si>
  <si>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</si>
  <si>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</si>
  <si>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</si>
  <si>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</si>
  <si>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</si>
  <si>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</si>
  <si>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</si>
  <si>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</si>
  <si>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</si>
  <si>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</si>
  <si>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</si>
  <si>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</si>
  <si>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</si>
  <si>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</si>
  <si>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</si>
  <si>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</si>
  <si>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</si>
  <si>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</si>
  <si>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</si>
  <si>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</si>
  <si>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</si>
  <si>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</si>
  <si>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</si>
  <si>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</si>
  <si>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</si>
  <si>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</si>
  <si>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</si>
  <si>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</si>
  <si>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</si>
  <si>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</si>
  <si>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</si>
  <si>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</si>
  <si>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</si>
  <si>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</si>
  <si>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</si>
  <si>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</si>
  <si>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</si>
  <si>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</si>
  <si>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</si>
  <si>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</si>
  <si>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</si>
  <si>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</si>
  <si>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</si>
  <si>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</si>
  <si>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</si>
  <si>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</si>
  <si>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</si>
  <si>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</si>
  <si>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</si>
  <si>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</si>
  <si>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</si>
  <si>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</si>
  <si>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</si>
  <si>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</si>
  <si>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</si>
  <si>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</si>
  <si>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</si>
  <si>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</si>
  <si>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</si>
  <si>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</si>
  <si>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</si>
  <si>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</si>
  <si>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</si>
  <si>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</si>
  <si>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</si>
  <si>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</si>
  <si>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</si>
  <si>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</si>
  <si>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</si>
  <si>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</si>
  <si>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</si>
  <si>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</si>
  <si>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</si>
  <si>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</si>
  <si>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</si>
  <si>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</si>
  <si>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</si>
  <si>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</si>
  <si>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</si>
  <si>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</si>
  <si>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</si>
  <si>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</si>
  <si>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</si>
  <si>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</si>
  <si>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</si>
  <si>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</si>
  <si>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</si>
  <si>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</si>
  <si>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</si>
  <si>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</si>
  <si>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</si>
  <si>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</si>
  <si>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</si>
  <si>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</si>
  <si>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</si>
  <si>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</si>
  <si>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</si>
  <si>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</si>
  <si>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</si>
  <si>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</si>
  <si>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</si>
  <si>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</si>
  <si>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</si>
  <si>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</si>
  <si>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</si>
  <si>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</si>
  <si>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</si>
  <si>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</si>
  <si>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</si>
  <si>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</si>
  <si>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</si>
  <si>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</si>
  <si>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</si>
  <si>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</si>
  <si>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</si>
  <si>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</si>
  <si>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</si>
  <si>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</si>
  <si>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</si>
  <si>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</si>
  <si>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</si>
  <si>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</si>
  <si>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</si>
  <si>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</si>
  <si>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</si>
  <si>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</si>
  <si>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</si>
  <si>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</si>
  <si>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</si>
  <si>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</si>
  <si>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</si>
  <si>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</si>
  <si>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</si>
  <si>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</si>
  <si>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</si>
  <si>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</si>
  <si>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</si>
  <si>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</si>
  <si>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</si>
  <si>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</si>
  <si>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</si>
  <si>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</si>
  <si>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</si>
  <si>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</si>
  <si>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</si>
  <si>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</si>
  <si>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</si>
  <si>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</si>
  <si>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</si>
  <si>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</si>
  <si>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</si>
  <si>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</si>
  <si>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</si>
  <si>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</si>
  <si>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</si>
  <si>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</si>
  <si>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</si>
  <si>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</si>
  <si>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</si>
  <si>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</si>
  <si>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</si>
  <si>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</si>
  <si>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</si>
  <si>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</si>
  <si>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</si>
  <si>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</si>
  <si>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</si>
  <si>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</si>
  <si>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</si>
  <si>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</si>
  <si>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</si>
  <si>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</si>
  <si>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</si>
  <si>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</si>
  <si>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</si>
  <si>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</si>
  <si>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</si>
  <si>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</si>
  <si>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</si>
  <si>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</si>
  <si>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</si>
  <si>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</si>
  <si>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</si>
  <si>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</si>
  <si>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</si>
  <si>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</si>
  <si>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</si>
  <si>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</si>
  <si>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</si>
  <si>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</si>
  <si>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</si>
  <si>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</si>
  <si>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</si>
  <si>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</si>
  <si>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</si>
  <si>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</si>
  <si>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</si>
  <si>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</si>
  <si>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</si>
  <si>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</si>
  <si>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</si>
  <si>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</si>
  <si>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</si>
  <si>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</si>
  <si>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</si>
  <si>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</si>
  <si>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</si>
  <si>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</si>
  <si>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</si>
  <si>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</si>
  <si>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</si>
  <si>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</si>
  <si>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</si>
  <si>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</si>
  <si>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</si>
  <si>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</si>
  <si>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</si>
  <si>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</si>
  <si>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</si>
  <si>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</si>
  <si>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</si>
  <si>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</si>
  <si>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</si>
  <si>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</si>
  <si>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</si>
  <si>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</si>
  <si>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</si>
  <si>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</si>
  <si>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</si>
  <si>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</si>
  <si>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</si>
  <si>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</si>
  <si>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</si>
  <si>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</si>
  <si>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</si>
  <si>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</si>
  <si>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</si>
  <si>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</si>
  <si>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</si>
  <si>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</si>
  <si>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</si>
  <si>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</si>
  <si>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</si>
  <si>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</si>
  <si>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</si>
  <si>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</si>
  <si>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</si>
  <si>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</si>
  <si>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</si>
  <si>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</si>
  <si>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</si>
  <si>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</si>
  <si>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</si>
  <si>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</si>
  <si>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</si>
  <si>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</si>
  <si>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</si>
  <si>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</si>
  <si>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</si>
  <si>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</si>
  <si>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</si>
  <si>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</si>
  <si>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</si>
  <si>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</si>
  <si>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</si>
  <si>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</si>
  <si>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</si>
  <si>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</si>
  <si>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</si>
  <si>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</si>
  <si>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</si>
  <si>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</si>
  <si>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</si>
  <si>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</si>
  <si>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</si>
  <si>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</si>
  <si>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</si>
  <si>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</si>
  <si>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</si>
  <si>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</si>
  <si>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</si>
  <si>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</si>
  <si>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</si>
  <si>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</si>
  <si>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</si>
  <si>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</si>
  <si>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</si>
  <si>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</si>
  <si>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</si>
  <si>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</si>
  <si>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</si>
  <si>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</si>
  <si>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</si>
  <si>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</si>
  <si>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</si>
  <si>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</si>
  <si>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</si>
  <si>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</si>
  <si>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</si>
  <si>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</si>
  <si>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</si>
  <si>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</si>
  <si>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</si>
  <si>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</si>
  <si>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</si>
  <si>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</si>
  <si>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</si>
  <si>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</si>
  <si>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</si>
  <si>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</si>
  <si>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</si>
  <si>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</si>
  <si>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</si>
  <si>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</si>
  <si>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</si>
  <si>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</si>
  <si>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</si>
  <si>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</si>
  <si>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</si>
  <si>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</si>
  <si>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</si>
  <si>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</si>
  <si>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</si>
  <si>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</si>
  <si>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</si>
  <si>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</si>
  <si>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</si>
  <si>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</si>
  <si>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</si>
  <si>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</si>
  <si>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</si>
  <si>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</si>
  <si>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</si>
  <si>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</si>
  <si>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</si>
  <si>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</si>
  <si>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</si>
  <si>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</si>
  <si>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</si>
  <si>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</si>
  <si>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</si>
  <si>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</si>
  <si>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</si>
  <si>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</si>
  <si>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</si>
  <si>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</si>
  <si>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</si>
  <si>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</si>
  <si>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</si>
  <si>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</si>
  <si>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</si>
  <si>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</si>
  <si>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</si>
  <si>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</si>
  <si>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</si>
  <si>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</si>
  <si>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</si>
  <si>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</si>
  <si>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</si>
  <si>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</si>
  <si>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</si>
  <si>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</si>
  <si>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</si>
  <si>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</si>
  <si>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</si>
  <si>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</si>
  <si>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</si>
  <si>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</si>
  <si>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</si>
  <si>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</si>
  <si>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</si>
  <si>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</si>
  <si>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</si>
  <si>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</si>
  <si>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</si>
  <si>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</si>
  <si>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</si>
  <si>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</si>
  <si>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</si>
  <si>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</si>
  <si>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</si>
  <si>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</si>
  <si>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</si>
  <si>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</si>
  <si>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</si>
  <si>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</si>
  <si>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</si>
  <si>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</si>
  <si>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</si>
  <si>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</si>
  <si>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</si>
  <si>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</si>
  <si>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</si>
  <si>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</si>
  <si>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</si>
  <si>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</si>
  <si>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</si>
  <si>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</si>
  <si>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</si>
  <si>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</si>
  <si>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</si>
  <si>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</si>
  <si>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</si>
  <si>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</si>
  <si>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</si>
  <si>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</si>
  <si>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</si>
  <si>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</si>
  <si>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</si>
  <si>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</si>
  <si>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</si>
  <si>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</si>
  <si>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</si>
  <si>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</si>
  <si>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</si>
  <si>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</si>
  <si>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</si>
  <si>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</si>
  <si>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</si>
  <si>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</si>
  <si>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</si>
  <si>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</si>
  <si>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</si>
  <si>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</si>
  <si>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</si>
  <si>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</si>
  <si>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</si>
  <si>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</si>
  <si>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</si>
  <si>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</si>
  <si>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</si>
  <si>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</si>
  <si>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</si>
  <si>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</si>
  <si>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</si>
  <si>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</si>
  <si>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</si>
  <si>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</si>
  <si>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</si>
  <si>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</si>
  <si>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</si>
  <si>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</si>
  <si>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</si>
  <si>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</si>
  <si>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</si>
  <si>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</si>
  <si>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</si>
  <si>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</si>
  <si>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</si>
  <si>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</si>
  <si>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</si>
  <si>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</si>
  <si>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</si>
  <si>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</si>
  <si>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</si>
  <si>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</si>
  <si>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</si>
  <si>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</si>
  <si>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</si>
  <si>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</si>
  <si>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</si>
  <si>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</si>
  <si>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</si>
  <si>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</si>
  <si>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</si>
  <si>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</si>
  <si>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</si>
  <si>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</si>
  <si>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</si>
  <si>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</si>
  <si>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</si>
  <si>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</si>
  <si>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</si>
  <si>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</si>
  <si>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</si>
  <si>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</si>
  <si>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</si>
  <si>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</si>
  <si>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</si>
  <si>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</si>
  <si>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</si>
  <si>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</si>
  <si>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</si>
  <si>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</si>
  <si>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</si>
  <si>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</si>
  <si>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</si>
  <si>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</si>
  <si>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</si>
  <si>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</si>
  <si>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</si>
  <si>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</si>
  <si>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</si>
  <si>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</si>
  <si>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</si>
  <si>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</si>
  <si>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</si>
  <si>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</si>
  <si>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</si>
  <si>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</si>
  <si>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</si>
  <si>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</si>
  <si>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</si>
  <si>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</si>
  <si>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</si>
  <si>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</si>
  <si>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</si>
  <si>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</si>
  <si>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</si>
  <si>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</si>
  <si>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</si>
  <si>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</si>
  <si>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</si>
  <si>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</si>
  <si>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</si>
  <si>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</si>
  <si>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</si>
  <si>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</si>
  <si>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</si>
  <si>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</si>
  <si>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</si>
  <si>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</si>
  <si>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</si>
  <si>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</si>
  <si>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</si>
  <si>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</si>
  <si>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</si>
  <si>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</si>
  <si>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</si>
  <si>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</si>
  <si>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</si>
  <si>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</si>
  <si>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</si>
  <si>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</si>
  <si>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</si>
  <si>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</si>
  <si>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</si>
  <si>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</si>
  <si>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</si>
  <si>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</si>
  <si>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</si>
  <si>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</si>
  <si>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</si>
  <si>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</si>
  <si>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</si>
  <si>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</si>
  <si>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</si>
  <si>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</si>
  <si>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</si>
  <si>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</si>
  <si>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</si>
  <si>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</si>
  <si>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</si>
  <si>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</si>
  <si>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</si>
  <si>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</si>
  <si>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</si>
  <si>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</si>
  <si>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</si>
  <si>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</si>
  <si>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</si>
  <si>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</si>
  <si>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</si>
  <si>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</si>
  <si>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</si>
  <si>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</si>
  <si>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</si>
  <si>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</si>
  <si>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</si>
  <si>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</si>
  <si>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</si>
  <si>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</si>
  <si>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</si>
  <si>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</si>
  <si>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</si>
  <si>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</si>
  <si>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</si>
  <si>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</si>
  <si>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</si>
  <si>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</si>
  <si>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</si>
  <si>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</si>
  <si>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</si>
  <si>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</si>
  <si>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</si>
  <si>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</si>
  <si>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</si>
  <si>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</si>
  <si>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</si>
  <si>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</si>
  <si>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</si>
  <si>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</si>
  <si>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</si>
  <si>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</si>
  <si>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</si>
  <si>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</si>
  <si>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</si>
  <si>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</si>
  <si>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</si>
  <si>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</si>
  <si>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</si>
  <si>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</si>
  <si>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</si>
  <si>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</si>
  <si>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</si>
  <si>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</si>
  <si>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</si>
  <si>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</si>
  <si>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</si>
  <si>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</si>
  <si>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</si>
  <si>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</si>
  <si>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</si>
  <si>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</si>
  <si>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</si>
  <si>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</si>
  <si>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</si>
  <si>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</si>
  <si>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</si>
  <si>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</si>
  <si>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</si>
  <si>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</si>
  <si>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</si>
  <si>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</si>
  <si>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</si>
  <si>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</si>
  <si>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</si>
  <si>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</si>
  <si>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</si>
  <si>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</si>
  <si>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</si>
  <si>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</si>
  <si>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</si>
  <si>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</si>
  <si>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</si>
  <si>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</si>
  <si>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</si>
  <si>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</si>
  <si>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</si>
  <si>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</si>
  <si>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</si>
  <si>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</si>
  <si>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</si>
  <si>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</si>
  <si>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</si>
  <si>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</si>
  <si>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</si>
  <si>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</si>
  <si>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</si>
  <si>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</si>
  <si>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</si>
  <si>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</si>
  <si>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</si>
  <si>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</si>
  <si>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</si>
  <si>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</si>
  <si>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</si>
  <si>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</si>
  <si>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</si>
  <si>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</si>
  <si>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</si>
  <si>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</si>
  <si>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</si>
  <si>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</si>
  <si>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</si>
  <si>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</si>
  <si>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</si>
  <si>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</si>
  <si>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</si>
  <si>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</si>
  <si>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</si>
  <si>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</si>
  <si>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</si>
  <si>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</si>
  <si>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</si>
  <si>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</si>
  <si>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</si>
  <si>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</si>
  <si>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</si>
  <si>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</si>
  <si>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</si>
  <si>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</si>
  <si>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</si>
  <si>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</si>
  <si>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</si>
  <si>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</si>
  <si>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</si>
  <si>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</si>
  <si>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</si>
  <si>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</si>
  <si>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</si>
  <si>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</si>
  <si>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</si>
  <si>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</si>
  <si>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</si>
  <si>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</si>
  <si>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</si>
  <si>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</si>
  <si>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</si>
  <si>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</si>
  <si>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</si>
  <si>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</si>
  <si>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</si>
  <si>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</si>
  <si>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</si>
  <si>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</si>
  <si>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</si>
  <si>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</si>
  <si>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</si>
  <si>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</si>
  <si>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</si>
  <si>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</si>
  <si>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</si>
  <si>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</si>
  <si>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</si>
  <si>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</si>
  <si>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</si>
  <si>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</si>
  <si>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</si>
  <si>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</si>
  <si>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</si>
  <si>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</si>
  <si>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</si>
  <si>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</si>
  <si>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</si>
  <si>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</si>
  <si>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</si>
  <si>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</si>
  <si>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</si>
  <si>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</si>
  <si>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</si>
  <si>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</si>
  <si>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</si>
  <si>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</si>
  <si>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</si>
  <si>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</si>
  <si>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</si>
  <si>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</si>
  <si>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</si>
  <si>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</si>
  <si>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</si>
  <si>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</si>
  <si>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</si>
  <si>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</si>
  <si>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</si>
  <si>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</si>
  <si>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</si>
  <si>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</si>
  <si>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</si>
  <si>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</si>
  <si>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</si>
  <si>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</si>
  <si>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</si>
  <si>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</si>
  <si>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</si>
  <si>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</si>
  <si>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</si>
  <si>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</si>
  <si>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</si>
  <si>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</si>
  <si>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</si>
  <si>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</si>
  <si>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</si>
  <si>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</si>
  <si>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</si>
  <si>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</si>
  <si>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</si>
  <si>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</si>
  <si>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</si>
  <si>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</si>
  <si>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</si>
  <si>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</si>
  <si>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</si>
  <si>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</si>
  <si>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</si>
  <si>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</si>
  <si>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</si>
  <si>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</si>
  <si>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</si>
  <si>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</si>
  <si>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</si>
  <si>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</si>
  <si>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</si>
  <si>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</si>
  <si>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</si>
  <si>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</si>
  <si>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</si>
  <si>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</si>
  <si>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</si>
  <si>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</si>
  <si>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</si>
  <si>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</si>
  <si>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</si>
  <si>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</si>
  <si>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</si>
  <si>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</si>
  <si>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</si>
  <si>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</si>
  <si>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</si>
  <si>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</si>
  <si>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</si>
  <si>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</si>
  <si>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</si>
  <si>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</si>
  <si>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</si>
  <si>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</si>
  <si>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</si>
  <si>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</si>
  <si>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</si>
  <si>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</si>
  <si>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</si>
  <si>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</si>
  <si>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</si>
  <si>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</si>
  <si>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</si>
  <si>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</si>
  <si>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</si>
  <si>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</si>
  <si>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</si>
  <si>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</si>
  <si>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</si>
  <si>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</si>
  <si>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</si>
  <si>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</si>
  <si>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</si>
  <si>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</si>
  <si>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</si>
  <si>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</si>
  <si>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</si>
  <si>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</si>
  <si>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</si>
  <si>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</si>
  <si>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</si>
  <si>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</si>
  <si>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</si>
  <si>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</si>
  <si>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</si>
  <si>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</si>
  <si>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</si>
  <si>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</si>
  <si>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</si>
  <si>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</si>
  <si>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</si>
  <si>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</si>
  <si>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</si>
  <si>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</si>
  <si>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</si>
  <si>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</si>
  <si>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</si>
  <si>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</si>
  <si>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</si>
  <si>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</si>
  <si>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</si>
  <si>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</si>
  <si>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</si>
  <si>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</si>
  <si>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</si>
  <si>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</si>
  <si>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</si>
  <si>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</si>
  <si>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</si>
  <si>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</si>
  <si>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</si>
  <si>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</si>
  <si>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</si>
  <si>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</si>
  <si>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</si>
  <si>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</si>
  <si>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</si>
  <si>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</si>
  <si>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</si>
  <si>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</si>
  <si>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</si>
  <si>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</si>
  <si>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</si>
  <si>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</si>
  <si>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</si>
  <si>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</si>
  <si>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</si>
  <si>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</si>
  <si>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</si>
  <si>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</si>
  <si>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</si>
  <si>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</si>
  <si>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</si>
  <si>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</si>
  <si>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</si>
  <si>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</si>
  <si>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</si>
  <si>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</si>
  <si>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</si>
  <si>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</si>
  <si>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</si>
  <si>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</si>
  <si>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</si>
  <si>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</si>
  <si>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</si>
  <si>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</si>
  <si>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</si>
  <si>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</si>
  <si>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</si>
  <si>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</si>
  <si>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</si>
  <si>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</si>
  <si>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</si>
  <si>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</si>
  <si>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</si>
  <si>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</si>
  <si>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</si>
  <si>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</si>
  <si>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</si>
  <si>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</si>
  <si>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</si>
  <si>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</si>
  <si>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</si>
  <si>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</si>
  <si>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</si>
  <si>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</si>
  <si>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</si>
  <si>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</si>
  <si>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</si>
  <si>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</si>
  <si>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</si>
  <si>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</si>
  <si>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</si>
  <si>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</si>
  <si>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</si>
  <si>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</si>
  <si>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</si>
  <si>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</si>
  <si>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</si>
  <si>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</si>
  <si>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</si>
  <si>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</si>
  <si>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</si>
  <si>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</si>
  <si>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</si>
  <si>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</si>
  <si>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</si>
  <si>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</si>
  <si>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</si>
  <si>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</si>
  <si>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</si>
  <si>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</si>
  <si>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</si>
  <si>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</si>
  <si>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</si>
  <si>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</si>
  <si>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</si>
  <si>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</si>
  <si>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</si>
  <si>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</si>
  <si>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</si>
  <si>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</si>
  <si>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</si>
  <si>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</si>
  <si>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</si>
  <si>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</si>
  <si>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</si>
  <si>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</si>
  <si>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</si>
  <si>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</si>
  <si>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</si>
  <si>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</si>
  <si>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</si>
  <si>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</si>
  <si>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</si>
  <si>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</si>
  <si>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</si>
  <si>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</si>
  <si>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</si>
  <si>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</si>
  <si>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</si>
  <si>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</si>
  <si>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</si>
  <si>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</si>
  <si>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</si>
  <si>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</si>
  <si>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</si>
  <si>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</si>
  <si>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</si>
  <si>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</si>
  <si>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</si>
  <si>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</si>
  <si>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</si>
  <si>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</si>
  <si>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</si>
  <si>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</si>
  <si>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</si>
  <si>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</si>
  <si>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</si>
  <si>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</si>
  <si>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</si>
  <si>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</si>
  <si>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</si>
  <si>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</si>
  <si>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</si>
  <si>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</si>
  <si>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</si>
  <si>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</si>
  <si>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</si>
  <si>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</si>
  <si>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</si>
  <si>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</si>
  <si>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</si>
  <si>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</si>
  <si>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</si>
  <si>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</si>
  <si>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</si>
  <si>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</si>
  <si>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</si>
  <si>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</si>
  <si>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</si>
  <si>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</si>
  <si>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</si>
  <si>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</si>
  <si>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</si>
  <si>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</si>
  <si>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</si>
  <si>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</si>
  <si>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</si>
  <si>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</si>
  <si>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</si>
  <si>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</si>
  <si>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</si>
  <si>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</si>
  <si>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</si>
  <si>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</si>
  <si>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</si>
  <si>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</si>
  <si>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</si>
  <si>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</si>
  <si>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</si>
  <si>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</si>
  <si>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</si>
  <si>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</si>
  <si>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</si>
  <si>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</si>
  <si>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</si>
  <si>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</si>
  <si>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</si>
  <si>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</si>
  <si>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</si>
  <si>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</si>
  <si>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</si>
  <si>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</si>
  <si>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</si>
  <si>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</si>
  <si>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</si>
  <si>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</si>
  <si>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</si>
  <si>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</si>
  <si>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</si>
  <si>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</si>
  <si>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</si>
  <si>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</si>
  <si>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</si>
  <si>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</si>
  <si>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</si>
  <si>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</si>
  <si>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</si>
  <si>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</si>
  <si>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</si>
  <si>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</si>
  <si>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</si>
  <si>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</si>
  <si>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</si>
  <si>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</si>
  <si>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</si>
  <si>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</si>
  <si>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</si>
  <si>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</si>
  <si>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</si>
  <si>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</si>
  <si>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</si>
  <si>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</si>
  <si>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</si>
  <si>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</si>
  <si>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</si>
  <si>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</si>
  <si>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</si>
  <si>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</si>
  <si>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</si>
  <si>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</si>
  <si>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</si>
  <si>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</si>
  <si>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</si>
  <si>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</si>
  <si>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</si>
  <si>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</si>
  <si>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</si>
  <si>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</si>
  <si>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</si>
  <si>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</si>
  <si>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</si>
  <si>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</si>
  <si>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</si>
  <si>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</si>
  <si>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</si>
  <si>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</si>
  <si>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</si>
  <si>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</si>
  <si>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</si>
  <si>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</si>
  <si>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</si>
  <si>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</si>
  <si>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</si>
  <si>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</si>
  <si>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</si>
  <si>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</si>
  <si>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</si>
  <si>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</si>
  <si>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</si>
  <si>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</si>
  <si>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</si>
  <si>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</si>
  <si>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</si>
  <si>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</si>
  <si>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</si>
  <si>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</si>
  <si>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</si>
  <si>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</si>
  <si>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</si>
  <si>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</si>
  <si>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</si>
  <si>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</si>
  <si>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</si>
  <si>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</si>
  <si>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</si>
  <si>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</si>
  <si>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</si>
  <si>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</si>
  <si>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</si>
  <si>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</si>
  <si>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</si>
  <si>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</si>
  <si>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</si>
  <si>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</si>
  <si>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</si>
  <si>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</si>
  <si>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</si>
  <si>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</si>
  <si>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</si>
  <si>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</si>
  <si>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</si>
  <si>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</si>
  <si>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</si>
  <si>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</si>
  <si>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</si>
  <si>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</si>
  <si>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</si>
  <si>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</si>
  <si>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</si>
  <si>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</si>
  <si>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</si>
  <si>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</si>
  <si>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</si>
  <si>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</si>
  <si>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</si>
  <si>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</si>
  <si>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</si>
  <si>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</si>
  <si>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</si>
  <si>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</si>
  <si>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</si>
  <si>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</si>
  <si>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</si>
  <si>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</si>
  <si>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</si>
  <si>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</si>
  <si>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</si>
  <si>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</si>
  <si>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</si>
  <si>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</si>
  <si>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</si>
  <si>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</si>
  <si>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</si>
  <si>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</si>
  <si>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</si>
  <si>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</si>
  <si>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</si>
  <si>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</si>
  <si>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</si>
  <si>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</si>
  <si>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</si>
  <si>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</si>
  <si>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</si>
  <si>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</si>
  <si>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</si>
  <si>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</si>
  <si>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</si>
  <si>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</si>
  <si>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</si>
  <si>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</si>
  <si>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</si>
  <si>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</si>
  <si>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</si>
  <si>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</si>
  <si>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</si>
  <si>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</si>
  <si>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</si>
  <si>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</si>
  <si>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</si>
  <si>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</si>
  <si>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</si>
  <si>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</si>
  <si>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</si>
  <si>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</si>
  <si>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</si>
  <si>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</si>
  <si>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</si>
  <si>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</si>
  <si>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</si>
  <si>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</si>
  <si>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</si>
  <si>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</si>
  <si>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</si>
  <si>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</si>
  <si>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</si>
  <si>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</si>
  <si>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</si>
  <si>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</si>
  <si>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</si>
  <si>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</si>
  <si>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</si>
  <si>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</si>
  <si>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</si>
  <si>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</si>
  <si>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</si>
  <si>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</si>
  <si>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</si>
  <si>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</si>
  <si>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</si>
  <si>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</si>
  <si>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</si>
  <si>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</si>
  <si>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</si>
  <si>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</si>
  <si>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</si>
  <si>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</si>
  <si>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</si>
  <si>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</si>
  <si>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</si>
  <si>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</si>
  <si>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</si>
  <si>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</si>
  <si>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</si>
  <si>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</si>
  <si>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</si>
  <si>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</si>
  <si>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</si>
  <si>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</si>
  <si>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</si>
  <si>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</si>
  <si>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</si>
  <si>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</si>
  <si>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</si>
  <si>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</si>
  <si>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</si>
  <si>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</si>
  <si>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</si>
  <si>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</si>
  <si>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</si>
  <si>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</si>
  <si>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</si>
  <si>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</si>
  <si>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</si>
  <si>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</si>
  <si>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</si>
  <si>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</si>
  <si>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</si>
  <si>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</si>
  <si>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</si>
  <si>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</si>
  <si>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</si>
  <si>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</si>
  <si>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</si>
  <si>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</si>
  <si>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</si>
  <si>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</si>
  <si>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</si>
  <si>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</si>
  <si>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</si>
  <si>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</si>
  <si>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</si>
  <si>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</si>
  <si>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</si>
  <si>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</si>
  <si>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</si>
  <si>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</si>
  <si>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</si>
  <si>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</si>
  <si>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</si>
  <si>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</si>
  <si>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</si>
  <si>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</si>
  <si>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</si>
  <si>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</si>
  <si>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</si>
  <si>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</si>
  <si>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</si>
  <si>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</si>
  <si>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</si>
  <si>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</si>
  <si>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</si>
  <si>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</si>
  <si>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</si>
  <si>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</si>
  <si>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</si>
  <si>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</si>
  <si>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</si>
  <si>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</si>
  <si>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</si>
  <si>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</si>
  <si>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</si>
  <si>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</si>
  <si>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</si>
  <si>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</si>
  <si>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</si>
  <si>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</si>
  <si>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</si>
  <si>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</si>
  <si>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</si>
  <si>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</si>
  <si>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</si>
  <si>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</si>
  <si>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</si>
  <si>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</si>
  <si>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</si>
  <si>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</si>
  <si>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</si>
  <si>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</si>
  <si>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</si>
  <si>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</si>
  <si>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</si>
  <si>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</si>
  <si>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</si>
  <si>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</si>
  <si>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</si>
  <si>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</si>
  <si>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</si>
  <si>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</si>
  <si>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</si>
  <si>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</si>
  <si>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</si>
  <si>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</si>
  <si>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</si>
  <si>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</si>
  <si>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</si>
  <si>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</si>
  <si>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</si>
  <si>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</si>
  <si>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</si>
  <si>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</si>
  <si>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</si>
  <si>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</si>
  <si>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</si>
  <si>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</si>
  <si>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</si>
  <si>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</si>
  <si>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</si>
  <si>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</si>
  <si>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</si>
  <si>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</si>
  <si>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</si>
  <si>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</si>
  <si>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</si>
  <si>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</si>
  <si>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</si>
  <si>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</si>
  <si>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</si>
  <si>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</si>
  <si>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</si>
  <si>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</si>
  <si>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</si>
  <si>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</si>
  <si>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</si>
  <si>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</si>
  <si>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</si>
  <si>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</si>
  <si>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</si>
  <si>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</si>
  <si>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</si>
  <si>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</si>
  <si>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</si>
  <si>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</si>
  <si>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</si>
  <si>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</si>
  <si>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</si>
  <si>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</si>
  <si>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</si>
  <si>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</si>
  <si>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</si>
  <si>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</si>
  <si>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</si>
  <si>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</si>
  <si>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</si>
  <si>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</si>
  <si>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</si>
  <si>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</si>
  <si>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</si>
  <si>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</si>
  <si>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</si>
  <si>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</si>
  <si>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</si>
  <si>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</si>
  <si>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</si>
  <si>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</si>
  <si>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</si>
  <si>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</si>
  <si>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</si>
  <si>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</si>
  <si>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</si>
  <si>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</si>
  <si>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</si>
  <si>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</si>
  <si>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</si>
  <si>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</si>
  <si>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</si>
  <si>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</si>
  <si>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</si>
  <si>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</si>
  <si>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</si>
  <si>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</si>
  <si>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</si>
  <si>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</si>
  <si>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</si>
  <si>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</si>
  <si>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</si>
  <si>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</si>
  <si>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</si>
  <si>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</si>
  <si>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</si>
  <si>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</si>
  <si>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</si>
  <si>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</si>
  <si>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</si>
  <si>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</si>
  <si>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</si>
  <si>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</si>
  <si>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</si>
  <si>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</si>
  <si>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</si>
  <si>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</si>
  <si>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</si>
  <si>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</si>
  <si>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</si>
  <si>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</si>
  <si>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</si>
  <si>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</si>
  <si>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</si>
  <si>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</si>
  <si>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</si>
  <si>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</si>
  <si>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</si>
  <si>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</si>
  <si>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</si>
  <si>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</si>
  <si>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</si>
  <si>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</si>
  <si>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</si>
  <si>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</si>
  <si>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</si>
  <si>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</si>
  <si>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</si>
  <si>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</si>
  <si>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</si>
  <si>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</si>
  <si>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</si>
  <si>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</si>
  <si>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</si>
  <si>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</si>
  <si>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</si>
  <si>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</si>
  <si>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</si>
  <si>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</si>
  <si>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</si>
  <si>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</si>
  <si>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</si>
  <si>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</si>
  <si>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</si>
  <si>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</si>
  <si>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</si>
  <si>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</si>
  <si>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</si>
  <si>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</si>
  <si>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</si>
  <si>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</si>
  <si>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</si>
  <si>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</si>
  <si>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</si>
  <si>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</si>
  <si>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</si>
  <si>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</si>
  <si>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</si>
  <si>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</si>
  <si>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</si>
  <si>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</si>
  <si>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</si>
  <si>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</si>
  <si>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</si>
  <si>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</si>
  <si>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</si>
  <si>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</si>
  <si>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</si>
  <si>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</si>
  <si>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</si>
  <si>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</si>
  <si>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</si>
  <si>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</si>
  <si>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</si>
  <si>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</si>
  <si>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</si>
  <si>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</si>
  <si>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</si>
  <si>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</si>
  <si>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</si>
  <si>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</si>
  <si>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</si>
  <si>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</si>
  <si>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</si>
  <si>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</si>
  <si>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</si>
  <si>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</si>
  <si>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</si>
  <si>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</si>
  <si>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</si>
  <si>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</si>
  <si>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</si>
  <si>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</si>
  <si>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</si>
  <si>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</si>
  <si>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</si>
  <si>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</si>
  <si>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</si>
  <si>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</si>
  <si>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</si>
  <si>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</si>
  <si>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</si>
  <si>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</si>
  <si>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</si>
  <si>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</si>
  <si>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</si>
  <si>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</si>
  <si>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</si>
  <si>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</si>
  <si>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</si>
  <si>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</si>
  <si>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</si>
  <si>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</si>
  <si>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</si>
  <si>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</si>
  <si>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</si>
  <si>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</si>
  <si>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</si>
  <si>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</si>
  <si>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</si>
  <si>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</si>
  <si>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</si>
  <si>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</si>
  <si>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</si>
  <si>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</si>
  <si>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</si>
  <si>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</si>
  <si>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</si>
  <si>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</si>
  <si>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</si>
  <si>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</si>
  <si>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</si>
  <si>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</si>
  <si>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</si>
  <si>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</si>
  <si>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</si>
  <si>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</si>
  <si>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</si>
  <si>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</si>
  <si>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</si>
  <si>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</si>
  <si>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</si>
  <si>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</si>
  <si>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</si>
  <si>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</si>
  <si>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</si>
  <si>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</si>
  <si>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</si>
  <si>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</si>
  <si>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</si>
  <si>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</si>
  <si>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</si>
  <si>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</si>
  <si>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</si>
  <si>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</si>
  <si>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</si>
  <si>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</si>
  <si>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</si>
  <si>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</si>
  <si>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</si>
  <si>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</si>
  <si>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</si>
  <si>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</si>
  <si>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</si>
  <si>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</si>
  <si>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</si>
  <si>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</si>
  <si>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</si>
  <si>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</si>
  <si>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</si>
  <si>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</si>
  <si>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</si>
  <si>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</si>
  <si>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</si>
  <si>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</si>
  <si>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</si>
  <si>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</si>
  <si>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</si>
  <si>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</si>
  <si>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</si>
  <si>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</si>
  <si>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</si>
  <si>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</si>
  <si>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</si>
  <si>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</si>
  <si>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</si>
  <si>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</si>
  <si>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</si>
  <si>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</si>
  <si>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</si>
  <si>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</si>
  <si>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</si>
  <si>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</si>
  <si>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</si>
  <si>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</si>
  <si>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</si>
  <si>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</si>
  <si>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</si>
  <si>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</si>
  <si>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</si>
  <si>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</si>
  <si>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</si>
  <si>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</si>
  <si>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</si>
  <si>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</si>
  <si>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</si>
  <si>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</si>
  <si>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</si>
  <si>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</si>
  <si>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</si>
  <si>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</si>
  <si>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</si>
  <si>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</si>
  <si>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</si>
  <si>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</si>
  <si>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</si>
  <si>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</si>
  <si>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</si>
  <si>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</si>
  <si>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</si>
  <si>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</si>
  <si>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</si>
  <si>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</si>
  <si>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</si>
  <si>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</si>
  <si>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</si>
  <si>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</si>
  <si>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</si>
  <si>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</si>
  <si>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</si>
  <si>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</si>
  <si>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</si>
  <si>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</si>
  <si>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</si>
  <si>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</si>
  <si>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</si>
  <si>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</si>
  <si>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</si>
  <si>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</si>
  <si>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</si>
  <si>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</si>
  <si>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</si>
  <si>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</si>
  <si>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</si>
  <si>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</si>
  <si>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</si>
  <si>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</si>
  <si>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</si>
  <si>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</si>
  <si>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</si>
  <si>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</si>
  <si>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</si>
  <si>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</si>
  <si>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</si>
  <si>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</si>
  <si>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</si>
  <si>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</si>
  <si>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</si>
  <si>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</si>
  <si>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</si>
  <si>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</si>
  <si>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</si>
  <si>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</si>
  <si>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</si>
  <si>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</si>
  <si>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</si>
  <si>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</si>
  <si>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</si>
  <si>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</si>
  <si>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</si>
  <si>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</si>
  <si>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</si>
  <si>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</si>
  <si>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</si>
  <si>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</si>
  <si>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</si>
  <si>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</si>
  <si>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</si>
  <si>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</si>
  <si>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</si>
  <si>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</si>
  <si>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</si>
  <si>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</si>
  <si>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</si>
  <si>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</si>
  <si>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</si>
  <si>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</si>
  <si>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</si>
  <si>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</si>
  <si>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</si>
  <si>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</si>
  <si>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</si>
  <si>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</si>
  <si>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</si>
  <si>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</si>
  <si>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</si>
  <si>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</si>
  <si>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</si>
  <si>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</si>
  <si>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</si>
  <si>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</si>
  <si>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</si>
  <si>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</si>
  <si>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</si>
  <si>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</si>
  <si>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</si>
  <si>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</si>
  <si>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</si>
  <si>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</si>
  <si>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</si>
  <si>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</si>
  <si>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</si>
  <si>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</si>
  <si>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</si>
  <si>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</si>
  <si>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</si>
  <si>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</si>
  <si>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</si>
  <si>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</si>
  <si>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</si>
  <si>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</si>
  <si>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</si>
  <si>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</si>
  <si>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</si>
  <si>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</si>
  <si>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</si>
  <si>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</si>
  <si>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</si>
  <si>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</si>
  <si>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</si>
  <si>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</si>
  <si>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</si>
  <si>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</si>
  <si>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</si>
  <si>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</si>
  <si>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</si>
  <si>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</si>
  <si>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</si>
  <si>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</si>
  <si>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</si>
  <si>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</si>
  <si>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</si>
  <si>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</si>
  <si>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</si>
  <si>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</si>
  <si>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</si>
  <si>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</si>
  <si>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</si>
  <si>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</si>
  <si>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</si>
  <si>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</si>
  <si>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</si>
  <si>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</si>
  <si>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</si>
  <si>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</si>
  <si>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</si>
  <si>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</si>
  <si>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</si>
  <si>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</si>
  <si>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</si>
  <si>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</si>
  <si>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</si>
  <si>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</si>
  <si>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</si>
  <si>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</si>
  <si>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</si>
  <si>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</si>
  <si>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</si>
  <si>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</si>
  <si>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</si>
  <si>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</si>
  <si>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</si>
  <si>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</si>
  <si>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</si>
  <si>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</si>
  <si>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</si>
  <si>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</si>
  <si>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</si>
  <si>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</si>
  <si>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</si>
  <si>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</si>
  <si>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</si>
  <si>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</si>
  <si>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</si>
  <si>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</si>
  <si>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</si>
  <si>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</si>
  <si>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</si>
  <si>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</si>
  <si>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</si>
  <si>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</si>
  <si>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</si>
  <si>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</si>
  <si>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</si>
  <si>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</si>
  <si>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</si>
  <si>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</si>
  <si>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</si>
  <si>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</si>
  <si>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</si>
  <si>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</si>
  <si>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</si>
  <si>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</si>
  <si>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</si>
  <si>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</si>
  <si>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</si>
  <si>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</si>
  <si>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</si>
  <si>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</si>
  <si>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</si>
  <si>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</si>
  <si>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</si>
  <si>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</si>
  <si>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</si>
  <si>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</si>
  <si>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</si>
  <si>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</si>
  <si>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</si>
  <si>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</si>
  <si>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</si>
  <si>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</si>
  <si>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</si>
  <si>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</si>
  <si>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</si>
  <si>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</si>
  <si>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</si>
  <si>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</si>
  <si>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</si>
  <si>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</si>
  <si>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</si>
  <si>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</si>
  <si>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</si>
  <si>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</si>
  <si>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</si>
  <si>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</si>
  <si>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</si>
  <si>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</si>
  <si>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</si>
  <si>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</si>
  <si>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</si>
  <si>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</si>
  <si>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</si>
  <si>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</si>
  <si>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</si>
  <si>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</si>
  <si>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</si>
  <si>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</si>
  <si>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</si>
  <si>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</si>
  <si>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</si>
  <si>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</si>
  <si>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</si>
  <si>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</si>
  <si>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</si>
  <si>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</si>
  <si>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</si>
  <si>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</si>
  <si>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</si>
  <si>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</si>
  <si>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</si>
  <si>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</si>
  <si>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</si>
  <si>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</si>
  <si>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</si>
  <si>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</si>
  <si>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</si>
  <si>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</si>
  <si>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</si>
  <si>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</si>
  <si>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</si>
  <si>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</si>
  <si>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</si>
  <si>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</si>
  <si>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</si>
  <si>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</si>
  <si>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</si>
  <si>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</si>
  <si>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</si>
  <si>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</si>
  <si>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</si>
  <si>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</si>
  <si>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</si>
  <si>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</si>
  <si>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</si>
  <si>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</si>
  <si>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</si>
  <si>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</si>
  <si>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</si>
  <si>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</si>
  <si>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</si>
  <si>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</si>
  <si>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</si>
  <si>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</si>
  <si>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</si>
  <si>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</si>
  <si>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</si>
  <si>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</si>
  <si>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</si>
  <si>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</si>
  <si>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</si>
  <si>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</si>
  <si>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</si>
  <si>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</si>
  <si>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</si>
  <si>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</si>
  <si>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</si>
  <si>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</si>
  <si>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</si>
  <si>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</si>
  <si>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</si>
  <si>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</si>
  <si>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</si>
  <si>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</si>
  <si>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</si>
  <si>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</si>
  <si>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</si>
  <si>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</si>
  <si>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</si>
  <si>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</si>
  <si>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</si>
  <si>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</si>
  <si>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</si>
  <si>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</si>
  <si>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</si>
  <si>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</si>
  <si>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</si>
  <si>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</si>
  <si>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</si>
  <si>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</si>
  <si>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</si>
  <si>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</si>
  <si>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</si>
  <si>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</si>
  <si>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</si>
  <si>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</si>
  <si>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</si>
  <si>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</si>
  <si>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</si>
  <si>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</si>
  <si>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</si>
  <si>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</si>
  <si>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</si>
  <si>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</si>
  <si>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</si>
  <si>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</si>
  <si>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</si>
  <si>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</si>
  <si>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</si>
  <si>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</si>
  <si>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</si>
  <si>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</si>
  <si>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</si>
  <si>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</si>
  <si>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</si>
  <si>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</si>
  <si>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</si>
  <si>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</si>
  <si>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</si>
  <si>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</si>
  <si>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</si>
  <si>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</si>
  <si>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</si>
  <si>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</si>
  <si>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</si>
  <si>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</si>
  <si>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</si>
  <si>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</si>
  <si>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</si>
  <si>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</si>
  <si>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</si>
  <si>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</si>
  <si>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</si>
  <si>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</si>
  <si>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</si>
  <si>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</si>
  <si>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</si>
  <si>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</si>
  <si>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</si>
  <si>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</si>
  <si>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</si>
  <si>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</si>
  <si>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</si>
  <si>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</si>
  <si>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</si>
  <si>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</si>
  <si>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</si>
  <si>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</si>
  <si>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</si>
  <si>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</si>
  <si>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</si>
  <si>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</si>
  <si>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</si>
  <si>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</si>
  <si>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</si>
  <si>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</si>
  <si>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</si>
  <si>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</si>
  <si>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</si>
  <si>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</si>
  <si>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</si>
  <si>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</si>
  <si>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</si>
  <si>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</si>
  <si>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</si>
  <si>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</si>
  <si>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</si>
  <si>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</si>
  <si>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</si>
  <si>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</si>
  <si>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</si>
  <si>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</si>
  <si>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</si>
  <si>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</si>
  <si>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</si>
  <si>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</si>
  <si>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</si>
  <si>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</si>
  <si>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</si>
  <si>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</si>
  <si>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</si>
  <si>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</si>
  <si>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</si>
  <si>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</si>
  <si>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</si>
  <si>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</si>
  <si>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</si>
  <si>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</si>
  <si>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</si>
  <si>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</si>
  <si>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</si>
  <si>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</si>
  <si>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</si>
  <si>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</si>
  <si>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</si>
  <si>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</si>
  <si>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</si>
  <si>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</si>
  <si>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</si>
  <si>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</si>
  <si>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</si>
  <si>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</si>
  <si>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</si>
  <si>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</si>
  <si>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</si>
  <si>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</si>
  <si>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</si>
  <si>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</si>
  <si>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</si>
  <si>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</si>
  <si>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</si>
  <si>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</si>
  <si>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</si>
  <si>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</si>
  <si>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</si>
  <si>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</si>
  <si>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</si>
  <si>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</si>
  <si>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</si>
  <si>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</si>
  <si>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</si>
  <si>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</si>
  <si>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</si>
  <si>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</si>
  <si>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</si>
  <si>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</si>
  <si>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</si>
  <si>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</si>
  <si>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</si>
  <si>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</si>
  <si>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</si>
  <si>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</si>
  <si>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</si>
  <si>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</si>
  <si>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</si>
  <si>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</si>
  <si>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</si>
  <si>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</si>
  <si>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</si>
  <si>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</si>
  <si>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</si>
  <si>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</si>
  <si>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</si>
  <si>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</si>
  <si>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</si>
  <si>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</si>
  <si>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</si>
  <si>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</si>
  <si>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</si>
  <si>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</si>
  <si>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</si>
  <si>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</si>
  <si>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</si>
  <si>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</si>
  <si>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</si>
  <si>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</si>
  <si>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</si>
  <si>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</si>
  <si>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</si>
  <si>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</si>
  <si>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</si>
  <si>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</si>
  <si>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</si>
  <si>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</si>
  <si>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</si>
  <si>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</si>
  <si>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</si>
  <si>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</si>
  <si>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</si>
  <si>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</si>
  <si>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</si>
  <si>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</si>
  <si>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</si>
  <si>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</si>
  <si>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</si>
  <si>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</si>
  <si>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</si>
  <si>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</si>
  <si>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</si>
  <si>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</si>
  <si>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</si>
  <si>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</si>
  <si>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</si>
  <si>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</si>
  <si>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</si>
  <si>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</si>
  <si>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</si>
  <si>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</si>
  <si>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</si>
  <si>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</si>
  <si>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</si>
  <si>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</si>
  <si>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</si>
  <si>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</si>
  <si>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</si>
  <si>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</si>
  <si>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</si>
  <si>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</si>
  <si>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</si>
  <si>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</si>
  <si>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</si>
  <si>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</si>
  <si>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</si>
  <si>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</si>
  <si>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</si>
  <si>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</si>
  <si>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</si>
  <si>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</si>
  <si>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</si>
  <si>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</si>
  <si>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</si>
  <si>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</si>
  <si>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</si>
  <si>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</si>
  <si>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</si>
  <si>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</si>
  <si>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</si>
  <si>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</si>
  <si>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</si>
  <si>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</si>
  <si>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</si>
  <si>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</si>
  <si>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</si>
  <si>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</si>
  <si>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</si>
  <si>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</si>
  <si>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</si>
  <si>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</si>
  <si>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</si>
  <si>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</si>
  <si>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</si>
  <si>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</si>
  <si>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</si>
  <si>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</si>
  <si>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</si>
  <si>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</si>
  <si>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</si>
  <si>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</si>
  <si>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</si>
  <si>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</si>
  <si>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</si>
  <si>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</si>
  <si>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</si>
  <si>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</si>
  <si>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</si>
  <si>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</si>
  <si>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</si>
  <si>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</si>
  <si>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</si>
  <si>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</si>
  <si>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</si>
  <si>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</si>
  <si>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</si>
  <si>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</si>
  <si>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</si>
  <si>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</si>
  <si>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</si>
  <si>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</si>
  <si>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</si>
  <si>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</si>
  <si>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</si>
  <si>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</si>
  <si>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</si>
  <si>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</si>
  <si>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</si>
  <si>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</si>
  <si>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</si>
  <si>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</si>
  <si>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</si>
  <si>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</si>
  <si>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</si>
  <si>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</si>
  <si>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</si>
  <si>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</si>
  <si>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</si>
  <si>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</si>
  <si>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</si>
  <si>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</si>
  <si>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</si>
  <si>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</si>
  <si>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</si>
  <si>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</si>
  <si>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</si>
  <si>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</si>
  <si>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</si>
  <si>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</si>
  <si>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</si>
  <si>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</si>
  <si>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</si>
  <si>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</si>
  <si>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</si>
  <si>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</si>
  <si>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</si>
  <si>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</si>
  <si>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</si>
  <si>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</si>
  <si>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</si>
  <si>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</si>
  <si>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</si>
  <si>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</si>
  <si>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</si>
  <si>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</si>
  <si>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</si>
  <si>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</si>
  <si>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</si>
  <si>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</si>
  <si>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</si>
  <si>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</si>
  <si>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</si>
  <si>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</si>
  <si>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</si>
  <si>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</si>
  <si>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</si>
  <si>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</si>
  <si>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</si>
  <si>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</si>
  <si>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</si>
  <si>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</si>
  <si>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</si>
  <si>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</si>
  <si>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</si>
  <si>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</si>
  <si>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</si>
  <si>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</si>
  <si>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</si>
  <si>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</si>
  <si>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</si>
  <si>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</si>
  <si>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</si>
  <si>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</si>
  <si>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</si>
  <si>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</si>
  <si>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</si>
  <si>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</si>
  <si>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</si>
  <si>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</si>
  <si>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</si>
  <si>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</si>
  <si>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</si>
  <si>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</si>
  <si>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</si>
  <si>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</si>
  <si>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</si>
  <si>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</si>
  <si>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</si>
  <si>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</si>
  <si>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</si>
  <si>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</si>
  <si>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</si>
  <si>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</si>
  <si>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</si>
  <si>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</si>
  <si>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</si>
  <si>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</si>
  <si>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</si>
  <si>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</si>
  <si>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</si>
  <si>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</si>
  <si>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</si>
  <si>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</si>
  <si>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</si>
  <si>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</si>
  <si>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</si>
  <si>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</si>
  <si>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</si>
  <si>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</si>
  <si>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</si>
  <si>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</si>
  <si>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</si>
  <si>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</si>
  <si>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</si>
  <si>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</si>
  <si>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</si>
  <si>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</si>
  <si>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</si>
  <si>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</si>
  <si>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</si>
  <si>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</si>
  <si>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</si>
  <si>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</si>
  <si>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</si>
  <si>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</si>
  <si>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</si>
  <si>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</si>
  <si>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</si>
  <si>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</si>
  <si>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</si>
  <si>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</si>
  <si>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</si>
  <si>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</si>
  <si>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</si>
  <si>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</si>
  <si>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</si>
  <si>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</si>
  <si>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</si>
  <si>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</si>
  <si>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</si>
  <si>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</si>
  <si>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</si>
  <si>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</si>
  <si>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</si>
  <si>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</si>
  <si>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</si>
  <si>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</si>
  <si>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</si>
  <si>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</si>
  <si>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</si>
  <si>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</si>
  <si>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</si>
  <si>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</si>
  <si>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</si>
  <si>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</si>
  <si>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</si>
  <si>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</si>
  <si>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</si>
  <si>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</si>
  <si>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</si>
  <si>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</si>
  <si>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</si>
  <si>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</si>
  <si>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</si>
  <si>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</si>
  <si>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</si>
  <si>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</si>
  <si>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</si>
  <si>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</si>
  <si>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</si>
  <si>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</si>
  <si>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</si>
  <si>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</si>
  <si>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</si>
  <si>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</si>
  <si>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</si>
  <si>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</si>
  <si>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</si>
  <si>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</si>
  <si>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</si>
  <si>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</si>
  <si>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</si>
  <si>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</si>
  <si>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</si>
  <si>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</si>
  <si>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</si>
  <si>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</si>
  <si>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</si>
  <si>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</si>
  <si>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</si>
  <si>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</si>
  <si>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</si>
  <si>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</si>
  <si>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</si>
  <si>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</si>
  <si>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</si>
  <si>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</si>
  <si>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</si>
  <si>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</si>
  <si>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</si>
  <si>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</si>
  <si>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</si>
  <si>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</si>
  <si>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</si>
  <si>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</si>
  <si>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</si>
  <si>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</si>
  <si>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</si>
  <si>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</si>
  <si>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</si>
  <si>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</si>
  <si>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</si>
  <si>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</si>
  <si>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</si>
  <si>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</si>
  <si>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</si>
  <si>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</si>
  <si>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</si>
  <si>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</si>
  <si>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</si>
  <si>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</si>
  <si>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</si>
  <si>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</si>
  <si>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</si>
  <si>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</si>
  <si>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</si>
  <si>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</si>
  <si>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</si>
  <si>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</si>
  <si>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</si>
  <si>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</si>
  <si>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</si>
  <si>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</si>
  <si>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</si>
  <si>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</si>
  <si>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</si>
  <si>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</si>
  <si>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</si>
  <si>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</si>
  <si>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</si>
  <si>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</si>
  <si>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</si>
  <si>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</si>
  <si>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</si>
  <si>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</si>
  <si>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</si>
  <si>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</si>
  <si>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</si>
  <si>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</si>
  <si>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</si>
  <si>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</si>
  <si>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</si>
  <si>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</si>
  <si>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</si>
  <si>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</si>
  <si>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</si>
  <si>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</si>
  <si>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</si>
  <si>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</si>
  <si>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</si>
  <si>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</si>
  <si>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</si>
  <si>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</si>
  <si>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</si>
  <si>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</si>
  <si>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</si>
  <si>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</si>
  <si>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</si>
  <si>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</si>
  <si>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</si>
  <si>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</si>
  <si>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</si>
  <si>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</si>
  <si>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</si>
  <si>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</si>
  <si>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</si>
  <si>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</si>
  <si>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</si>
  <si>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</si>
  <si>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</si>
  <si>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</si>
  <si>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</si>
  <si>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</si>
  <si>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</si>
  <si>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</si>
  <si>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</si>
  <si>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</si>
  <si>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</si>
  <si>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</si>
  <si>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</si>
  <si>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</si>
  <si>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</si>
  <si>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</si>
  <si>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</si>
  <si>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</si>
  <si>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</si>
  <si>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</si>
  <si>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</si>
  <si>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</si>
  <si>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</si>
  <si>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</si>
  <si>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</si>
  <si>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</si>
  <si>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</si>
  <si>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</si>
  <si>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</si>
  <si>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</si>
  <si>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</si>
  <si>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</si>
  <si>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</si>
  <si>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</si>
  <si>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</si>
  <si>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</si>
  <si>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</si>
  <si>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</si>
  <si>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</si>
  <si>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</si>
  <si>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</si>
  <si>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</si>
  <si>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</si>
  <si>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</si>
  <si>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</si>
  <si>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</si>
  <si>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</si>
  <si>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</si>
  <si>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</si>
  <si>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</si>
  <si>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</si>
  <si>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</si>
  <si>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</si>
  <si>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</si>
  <si>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</si>
  <si>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</si>
  <si>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</si>
  <si>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</si>
  <si>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</si>
  <si>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</si>
  <si>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</si>
  <si>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</si>
  <si>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</si>
  <si>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</si>
  <si>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</si>
  <si>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</si>
  <si>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</si>
  <si>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</si>
  <si>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</si>
  <si>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</si>
  <si>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</si>
  <si>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</si>
  <si>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</si>
  <si>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</si>
  <si>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</si>
  <si>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</si>
  <si>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</si>
  <si>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</si>
  <si>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</si>
  <si>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</si>
  <si>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</si>
  <si>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</si>
  <si>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</si>
  <si>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</si>
  <si>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</si>
  <si>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</si>
  <si>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</si>
  <si>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</si>
  <si>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</si>
  <si>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</si>
  <si>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</si>
  <si>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</si>
  <si>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</si>
  <si>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</si>
  <si>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</si>
  <si>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</si>
  <si>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</si>
  <si>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</si>
  <si>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</si>
  <si>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</si>
  <si>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</si>
  <si>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</si>
  <si>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</si>
  <si>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</si>
  <si>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</si>
  <si>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</si>
  <si>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</si>
  <si>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</si>
  <si>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</si>
  <si>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</si>
  <si>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</si>
  <si>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</si>
  <si>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</si>
  <si>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</si>
  <si>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</si>
  <si>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</si>
  <si>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</si>
  <si>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</si>
  <si>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</si>
  <si>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</si>
  <si>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</si>
  <si>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</si>
  <si>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</si>
  <si>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</si>
  <si>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</si>
  <si>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</si>
  <si>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</si>
  <si>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</si>
  <si>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</si>
  <si>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</si>
  <si>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</si>
  <si>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</si>
  <si>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</si>
  <si>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</si>
  <si>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</si>
  <si>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</si>
  <si>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</si>
  <si>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</si>
  <si>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</si>
  <si>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</si>
  <si>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</si>
  <si>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</si>
  <si>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</si>
  <si>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</si>
  <si>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</si>
  <si>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</si>
  <si>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</si>
  <si>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</si>
  <si>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</si>
  <si>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</si>
  <si>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</si>
  <si>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</si>
  <si>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</si>
  <si>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</si>
  <si>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</si>
  <si>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</si>
  <si>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</si>
  <si>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</si>
  <si>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</si>
  <si>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</si>
  <si>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</si>
  <si>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</si>
  <si>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</si>
  <si>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</si>
  <si>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</si>
  <si>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</si>
  <si>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</si>
  <si>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</si>
  <si>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</si>
  <si>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</si>
  <si>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</si>
  <si>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</si>
  <si>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</si>
  <si>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</si>
  <si>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</si>
  <si>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</si>
  <si>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</si>
  <si>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</si>
  <si>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</si>
  <si>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</si>
  <si>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</si>
  <si>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</si>
  <si>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</si>
  <si>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</si>
  <si>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</si>
  <si>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</si>
  <si>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</si>
  <si>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</si>
  <si>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</si>
  <si>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</si>
  <si>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</si>
  <si>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</si>
  <si>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</si>
  <si>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</si>
  <si>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</si>
  <si>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</si>
  <si>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</si>
  <si>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</si>
  <si>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</si>
  <si>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</si>
  <si>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</si>
  <si>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</si>
  <si>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</si>
  <si>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</si>
  <si>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</si>
  <si>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</si>
  <si>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</si>
  <si>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</si>
  <si>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</si>
  <si>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</si>
  <si>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</si>
  <si>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</si>
  <si>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</si>
  <si>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</si>
  <si>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</si>
  <si>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</si>
  <si>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</si>
  <si>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</si>
  <si>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</si>
  <si>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</si>
  <si>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</si>
  <si>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</si>
  <si>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</si>
  <si>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</si>
  <si>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</si>
  <si>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</si>
  <si>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</si>
  <si>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</si>
  <si>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</si>
  <si>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</si>
  <si>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</si>
  <si>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</si>
  <si>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</si>
  <si>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</si>
  <si>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</si>
  <si>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</si>
  <si>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</si>
  <si>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</si>
  <si>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</si>
  <si>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</si>
  <si>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</si>
  <si>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</si>
  <si>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</si>
  <si>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</si>
  <si>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</si>
  <si>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</si>
  <si>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</si>
  <si>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</si>
  <si>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</si>
  <si>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</si>
  <si>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</si>
  <si>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</si>
  <si>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</si>
  <si>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</si>
  <si>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</si>
  <si>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</si>
  <si>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</si>
  <si>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</si>
  <si>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</si>
  <si>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</si>
  <si>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</si>
  <si>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</si>
  <si>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</si>
  <si>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</si>
  <si>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</si>
  <si>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</si>
  <si>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</si>
  <si>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</si>
  <si>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</si>
  <si>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</si>
  <si>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</si>
  <si>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</si>
  <si>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</si>
  <si>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</si>
  <si>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</si>
  <si>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</si>
  <si>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</si>
  <si>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</si>
  <si>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</si>
  <si>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</si>
  <si>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</si>
  <si>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</si>
  <si>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</si>
  <si>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</si>
  <si>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</si>
  <si>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</si>
  <si>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</si>
  <si>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</si>
  <si>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</si>
  <si>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</si>
  <si>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</si>
  <si>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</si>
  <si>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</si>
  <si>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</si>
  <si>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</si>
  <si>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</si>
  <si>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</si>
  <si>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</si>
  <si>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</si>
  <si>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</si>
  <si>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</si>
  <si>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</si>
  <si>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</si>
  <si>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</si>
  <si>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</si>
  <si>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</si>
  <si>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</si>
  <si>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</si>
  <si>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</si>
  <si>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</si>
  <si>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</si>
  <si>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</si>
  <si>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</si>
  <si>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</si>
  <si>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</si>
  <si>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</si>
  <si>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</si>
  <si>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</si>
  <si>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</si>
  <si>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</si>
  <si>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</si>
  <si>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</si>
  <si>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</si>
  <si>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</si>
  <si>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</si>
  <si>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</si>
  <si>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</si>
  <si>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</si>
  <si>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</si>
  <si>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</si>
  <si>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</si>
  <si>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</si>
  <si>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</si>
  <si>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</si>
  <si>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</si>
  <si>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</si>
  <si>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</si>
  <si>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</si>
  <si>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</si>
  <si>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</si>
  <si>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</si>
  <si>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</si>
  <si>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</si>
  <si>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</si>
  <si>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</si>
  <si>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</si>
  <si>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</si>
  <si>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</si>
  <si>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</si>
  <si>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</si>
  <si>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</si>
  <si>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</si>
  <si>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</si>
  <si>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</si>
  <si>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</si>
  <si>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</si>
  <si>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</si>
  <si>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</si>
  <si>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</si>
  <si>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</si>
  <si>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</si>
  <si>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</si>
  <si>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</si>
  <si>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</si>
  <si>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</si>
  <si>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</si>
  <si>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</si>
  <si>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</si>
  <si>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</si>
  <si>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</si>
  <si>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</si>
  <si>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</si>
  <si>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</si>
  <si>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</si>
  <si>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</si>
  <si>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</si>
  <si>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</si>
  <si>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</si>
  <si>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</si>
  <si>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</si>
  <si>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</si>
  <si>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</si>
  <si>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</si>
  <si>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</si>
  <si>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</si>
  <si>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</si>
  <si>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</si>
  <si>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</si>
  <si>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</si>
  <si>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</si>
  <si>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</si>
  <si>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</si>
  <si>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</si>
  <si>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</si>
  <si>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</si>
  <si>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</si>
  <si>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</si>
  <si>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</si>
  <si>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</si>
  <si>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</si>
  <si>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</si>
  <si>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</si>
  <si>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</si>
  <si>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</si>
  <si>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</si>
  <si>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</si>
  <si>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</si>
  <si>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</si>
  <si>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</si>
  <si>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</si>
  <si>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</si>
  <si>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</si>
  <si>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</si>
  <si>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</si>
  <si>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</si>
  <si>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</si>
  <si>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</si>
  <si>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</si>
  <si>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</si>
  <si>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</si>
  <si>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</si>
  <si>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</si>
  <si>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</si>
  <si>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</si>
  <si>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</si>
  <si>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</si>
  <si>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</si>
  <si>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</si>
  <si>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</si>
  <si>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</si>
  <si>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</si>
  <si>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</si>
  <si>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</si>
  <si>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</si>
  <si>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</si>
  <si>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</si>
  <si>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</si>
  <si>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</si>
  <si>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</si>
  <si>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</si>
  <si>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</si>
  <si>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</si>
  <si>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</si>
  <si>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</si>
  <si>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</si>
  <si>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</si>
  <si>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</si>
  <si>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</si>
  <si>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</si>
  <si>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</si>
  <si>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</si>
  <si>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</si>
  <si>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</si>
  <si>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</si>
  <si>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</si>
  <si>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</si>
  <si>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</si>
  <si>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</si>
  <si>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</si>
  <si>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</si>
  <si>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</si>
  <si>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</si>
  <si>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</si>
  <si>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</si>
  <si>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</si>
  <si>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</si>
  <si>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</si>
  <si>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</si>
  <si>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</si>
  <si>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</si>
  <si>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</si>
  <si>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</si>
  <si>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</si>
  <si>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</si>
  <si>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</si>
  <si>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</si>
  <si>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</si>
  <si>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</si>
  <si>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</si>
  <si>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</si>
  <si>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</si>
  <si>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</si>
  <si>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</si>
  <si>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</si>
  <si>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</si>
  <si>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</si>
  <si>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</si>
  <si>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</si>
  <si>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</si>
  <si>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</si>
  <si>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</si>
  <si>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</si>
  <si>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</si>
  <si>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</si>
  <si>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</si>
  <si>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</si>
  <si>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</si>
  <si>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</si>
  <si>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</si>
  <si>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</si>
  <si>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</si>
  <si>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</si>
  <si>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</si>
  <si>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</si>
  <si>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</si>
  <si>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</si>
  <si>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</si>
  <si>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</si>
  <si>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</si>
  <si>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</si>
  <si>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</si>
  <si>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</si>
  <si>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</si>
  <si>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</si>
  <si>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</si>
  <si>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</si>
  <si>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</si>
  <si>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</si>
  <si>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</si>
  <si>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</si>
  <si>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</si>
  <si>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</si>
  <si>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</si>
  <si>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</si>
  <si>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</si>
  <si>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</si>
  <si>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</si>
  <si>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</si>
  <si>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</si>
  <si>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</si>
  <si>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</si>
  <si>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</si>
  <si>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</si>
  <si>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</si>
  <si>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</si>
  <si>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</si>
  <si>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</si>
  <si>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</si>
  <si>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</si>
  <si>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</si>
  <si>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</si>
  <si>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</si>
  <si>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</si>
  <si>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</si>
  <si>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</si>
  <si>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</si>
  <si>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</si>
  <si>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</si>
  <si>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</si>
  <si>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</si>
  <si>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</si>
  <si>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</si>
  <si>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</si>
  <si>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</si>
  <si>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</si>
  <si>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</si>
  <si>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</si>
  <si>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</si>
  <si>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</si>
  <si>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</si>
  <si>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</si>
  <si>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</si>
  <si>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</si>
  <si>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</si>
  <si>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</si>
  <si>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</si>
  <si>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</si>
  <si>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</si>
  <si>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</si>
  <si>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</si>
  <si>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</si>
  <si>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</si>
  <si>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</si>
  <si>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</si>
  <si>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</si>
  <si>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</si>
  <si>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</si>
  <si>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</si>
  <si>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</si>
  <si>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</si>
  <si>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</si>
  <si>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</si>
  <si>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</si>
  <si>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</si>
  <si>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</si>
  <si>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</si>
  <si>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</si>
  <si>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</si>
  <si>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</si>
  <si>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</si>
  <si>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</si>
  <si>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</si>
  <si>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</si>
  <si>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</si>
  <si>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</si>
  <si>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</si>
  <si>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</si>
  <si>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</si>
  <si>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</si>
  <si>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</si>
  <si>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</si>
  <si>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</si>
  <si>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</si>
  <si>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</si>
  <si>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</si>
  <si>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</si>
  <si>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</si>
  <si>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</si>
  <si>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</si>
  <si>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</si>
  <si>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</si>
  <si>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</si>
  <si>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</si>
  <si>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</si>
  <si>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</si>
  <si>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</si>
  <si>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</si>
  <si>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</si>
  <si>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</si>
  <si>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</si>
  <si>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</si>
  <si>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</si>
  <si>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</si>
  <si>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</si>
  <si>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</si>
  <si>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</si>
  <si>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</si>
  <si>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</si>
  <si>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</si>
  <si>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</si>
  <si>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</si>
  <si>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</si>
  <si>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</si>
  <si>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</si>
  <si>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</si>
  <si>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</si>
  <si>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</si>
  <si>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</si>
  <si>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</si>
  <si>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</si>
  <si>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</si>
  <si>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</si>
  <si>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</si>
  <si>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</si>
  <si>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</si>
  <si>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</si>
  <si>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</si>
  <si>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</si>
  <si>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</si>
  <si>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</si>
  <si>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</si>
  <si>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</si>
  <si>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</si>
  <si>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</si>
  <si>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</si>
  <si>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</si>
  <si>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</si>
  <si>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</si>
  <si>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</si>
  <si>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</si>
  <si>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</si>
  <si>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</si>
  <si>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</si>
  <si>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</si>
  <si>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</si>
  <si>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</si>
  <si>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</si>
  <si>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</si>
  <si>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</si>
  <si>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</si>
  <si>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</si>
  <si>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</si>
  <si>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</si>
  <si>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</si>
  <si>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</si>
  <si>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</si>
  <si>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</si>
  <si>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</si>
  <si>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</si>
  <si>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</si>
  <si>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</si>
  <si>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</si>
  <si>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</si>
  <si>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</si>
  <si>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</si>
  <si>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</si>
  <si>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</si>
  <si>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</si>
  <si>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</si>
  <si>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</si>
  <si>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</si>
  <si>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</si>
  <si>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</si>
  <si>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</si>
  <si>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</si>
  <si>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</si>
  <si>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</si>
  <si>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</si>
  <si>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</si>
  <si>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</si>
  <si>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</si>
  <si>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</si>
  <si>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</si>
  <si>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</si>
  <si>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</si>
  <si>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</si>
  <si>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</si>
  <si>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</si>
  <si>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</si>
  <si>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</si>
  <si>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</si>
  <si>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</si>
  <si>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</si>
  <si>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</si>
  <si>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</si>
  <si>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</si>
  <si>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</si>
  <si>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</si>
  <si>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</si>
  <si>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</si>
  <si>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</si>
  <si>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</si>
  <si>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</si>
  <si>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</si>
  <si>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</si>
  <si>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</si>
  <si>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</si>
  <si>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</si>
  <si>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</si>
  <si>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</si>
  <si>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</si>
  <si>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</si>
  <si>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</si>
  <si>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</si>
  <si>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</si>
  <si>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</si>
  <si>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</si>
  <si>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</si>
  <si>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</si>
  <si>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</si>
  <si>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</si>
  <si>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</si>
  <si>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</si>
  <si>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</si>
  <si>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</si>
  <si>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</si>
  <si>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</si>
  <si>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</si>
  <si>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</si>
  <si>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</si>
  <si>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</si>
  <si>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</si>
  <si>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</si>
  <si>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</si>
  <si>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</si>
  <si>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</si>
  <si>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</si>
  <si>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</si>
  <si>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</si>
  <si>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</si>
  <si>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</si>
  <si>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</si>
  <si>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</si>
  <si>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</si>
  <si>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</si>
  <si>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</si>
  <si>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</si>
  <si>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</si>
  <si>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</si>
  <si>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</si>
  <si>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</si>
  <si>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</si>
  <si>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</si>
  <si>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</si>
  <si>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</si>
  <si>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</si>
  <si>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</si>
  <si>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</si>
  <si>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</si>
  <si>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</si>
  <si>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</si>
  <si>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</si>
  <si>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</si>
  <si>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</si>
  <si>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</si>
  <si>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</si>
  <si>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</si>
  <si>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</si>
  <si>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</si>
  <si>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</si>
  <si>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</si>
  <si>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</si>
  <si>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</si>
  <si>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</si>
  <si>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</si>
  <si>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</si>
  <si>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</si>
  <si>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</si>
  <si>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</si>
  <si>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</si>
  <si>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</si>
  <si>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</si>
  <si>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</si>
  <si>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</si>
  <si>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</si>
  <si>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</si>
  <si>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</si>
  <si>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</si>
  <si>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</si>
  <si>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</si>
  <si>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</si>
  <si>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</si>
  <si>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</si>
  <si>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</si>
  <si>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</si>
  <si>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</si>
  <si>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</si>
  <si>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</si>
  <si>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</si>
  <si>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</si>
  <si>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</si>
  <si>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</si>
  <si>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</si>
  <si>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</si>
  <si>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</si>
  <si>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</si>
  <si>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</si>
  <si>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</si>
  <si>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</si>
  <si>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</si>
  <si>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</si>
  <si>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</si>
  <si>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</si>
  <si>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</si>
  <si>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</si>
  <si>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</si>
  <si>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</si>
  <si>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</si>
  <si>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</si>
  <si>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</si>
  <si>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</si>
  <si>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</si>
  <si>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</si>
  <si>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</si>
  <si>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</si>
  <si>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</si>
  <si>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</si>
  <si>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</si>
  <si>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</si>
  <si>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</si>
  <si>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</si>
  <si>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</si>
  <si>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</si>
  <si>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</si>
  <si>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</si>
  <si>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</si>
  <si>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</si>
  <si>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</si>
  <si>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</si>
  <si>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</si>
  <si>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</si>
  <si>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</si>
  <si>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</si>
  <si>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</si>
  <si>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</si>
  <si>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</si>
  <si>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</si>
  <si>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</si>
  <si>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</si>
  <si>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</si>
  <si>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</si>
  <si>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</si>
  <si>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</si>
  <si>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</si>
  <si>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</si>
  <si>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</si>
  <si>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</si>
  <si>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</si>
  <si>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</si>
  <si>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</si>
  <si>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</si>
  <si>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</si>
  <si>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</si>
  <si>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</si>
  <si>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</si>
  <si>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</si>
  <si>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</si>
  <si>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</si>
  <si>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</si>
  <si>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</si>
  <si>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</si>
  <si>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</si>
  <si>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</si>
  <si>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</si>
  <si>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</si>
  <si>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</si>
  <si>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</si>
  <si>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</si>
  <si>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</si>
  <si>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</si>
  <si>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</si>
  <si>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</si>
  <si>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</si>
  <si>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</si>
  <si>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</si>
  <si>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</si>
  <si>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</si>
  <si>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</si>
  <si>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</si>
  <si>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</si>
  <si>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</si>
  <si>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</si>
  <si>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</si>
  <si>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</si>
  <si>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</si>
  <si>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</si>
  <si>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</si>
  <si>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</si>
  <si>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</si>
  <si>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</si>
  <si>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</si>
  <si>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</si>
  <si>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</si>
  <si>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</si>
  <si>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</si>
  <si>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</si>
  <si>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</si>
  <si>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</si>
  <si>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</si>
  <si>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</si>
  <si>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</si>
  <si>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</si>
  <si>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</si>
  <si>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</si>
  <si>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</si>
  <si>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</si>
  <si>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</si>
  <si>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</si>
  <si>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</si>
  <si>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</si>
  <si>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</si>
  <si>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</si>
  <si>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</si>
  <si>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</si>
  <si>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</si>
  <si>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</si>
  <si>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</si>
  <si>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</si>
  <si>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</si>
  <si>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</si>
  <si>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</si>
  <si>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</si>
  <si>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</si>
  <si>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</si>
  <si>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</si>
  <si>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</si>
  <si>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</si>
  <si>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</si>
  <si>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</si>
  <si>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</si>
  <si>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</si>
  <si>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</si>
  <si>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</si>
  <si>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</si>
  <si>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</si>
  <si>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</si>
  <si>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</si>
  <si>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</si>
  <si>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</si>
  <si>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</si>
  <si>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</si>
  <si>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</si>
  <si>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</si>
  <si>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</si>
  <si>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</si>
  <si>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</si>
  <si>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</si>
  <si>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</si>
  <si>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</si>
  <si>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</si>
  <si>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</si>
  <si>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</si>
  <si>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</si>
  <si>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</si>
  <si>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</si>
  <si>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</si>
  <si>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</si>
  <si>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</si>
  <si>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</si>
  <si>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</si>
  <si>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</si>
  <si>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</si>
  <si>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</si>
  <si>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</si>
  <si>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</si>
  <si>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</si>
  <si>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</si>
  <si>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</si>
  <si>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</si>
  <si>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</si>
  <si>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</si>
  <si>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</si>
  <si>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</si>
  <si>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</si>
  <si>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</si>
  <si>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</si>
  <si>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</si>
  <si>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</si>
  <si>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</si>
  <si>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</si>
  <si>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</si>
  <si>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</si>
  <si>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</si>
  <si>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</si>
  <si>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</si>
  <si>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</si>
  <si>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</si>
  <si>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</si>
  <si>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</si>
  <si>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</si>
  <si>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</si>
  <si>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</si>
  <si>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</si>
  <si>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</si>
  <si>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</si>
  <si>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</si>
  <si>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</si>
  <si>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</si>
  <si>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</si>
  <si>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</si>
  <si>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</si>
  <si>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</si>
  <si>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</si>
  <si>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</si>
  <si>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</si>
  <si>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</si>
  <si>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</si>
  <si>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</si>
  <si>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</si>
  <si>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</si>
  <si>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</si>
  <si>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</si>
  <si>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</si>
  <si>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</si>
  <si>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</si>
  <si>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</si>
  <si>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</si>
  <si>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</si>
  <si>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</si>
  <si>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</si>
  <si>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</si>
  <si>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</si>
  <si>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</si>
  <si>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</si>
  <si>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</si>
  <si>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</si>
  <si>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</si>
  <si>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</si>
  <si>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</si>
  <si>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</si>
  <si>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</si>
  <si>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</si>
  <si>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</si>
  <si>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</si>
  <si>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</si>
  <si>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</si>
  <si>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</si>
  <si>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</si>
  <si>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</si>
  <si>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</si>
  <si>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</si>
  <si>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</si>
  <si>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</si>
  <si>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</si>
  <si>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</si>
  <si>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</si>
  <si>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</si>
  <si>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</si>
  <si>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</si>
  <si>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</si>
  <si>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</si>
  <si>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</si>
  <si>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</si>
  <si>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</si>
  <si>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</si>
  <si>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</si>
  <si>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</si>
  <si>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</si>
  <si>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</si>
  <si>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</si>
  <si>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</si>
  <si>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</si>
  <si>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</si>
  <si>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</si>
  <si>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</si>
  <si>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</si>
  <si>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</si>
  <si>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</si>
  <si>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</si>
  <si>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</si>
  <si>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</si>
  <si>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</si>
  <si>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</si>
  <si>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</si>
  <si>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</si>
  <si>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</si>
  <si>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</si>
  <si>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</si>
  <si>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</si>
  <si>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</si>
  <si>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</si>
  <si>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</si>
  <si>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</si>
  <si>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</si>
  <si>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</si>
  <si>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</si>
  <si>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</si>
  <si>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</si>
  <si>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</si>
  <si>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</si>
  <si>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</si>
  <si>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</si>
  <si>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</si>
  <si>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</si>
  <si>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</si>
  <si>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</si>
  <si>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</si>
  <si>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</si>
  <si>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</si>
  <si>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</si>
  <si>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</si>
  <si>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</si>
  <si>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</si>
  <si>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</si>
  <si>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</si>
  <si>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</si>
  <si>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</si>
  <si>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</si>
  <si>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</si>
  <si>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</si>
  <si>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</si>
  <si>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</si>
  <si>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</si>
  <si>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</si>
  <si>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</si>
  <si>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</si>
  <si>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</si>
  <si>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</si>
  <si>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</si>
  <si>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</si>
  <si>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</si>
  <si>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</si>
  <si>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</si>
  <si>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</si>
  <si>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</si>
  <si>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</si>
  <si>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</si>
  <si>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</si>
  <si>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</si>
  <si>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</si>
  <si>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</si>
  <si>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</si>
  <si>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</si>
  <si>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</si>
  <si>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</si>
  <si>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</si>
  <si>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</si>
  <si>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</si>
  <si>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</si>
  <si>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</si>
  <si>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</si>
  <si>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</si>
  <si>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</si>
  <si>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</si>
  <si>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</si>
  <si>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</si>
  <si>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</si>
  <si>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</si>
  <si>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</si>
  <si>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</si>
  <si>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</si>
  <si>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</si>
  <si>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</si>
  <si>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</si>
  <si>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</si>
  <si>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</si>
  <si>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</si>
  <si>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</si>
  <si>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</si>
  <si>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</si>
  <si>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</si>
  <si>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</si>
  <si>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</si>
  <si>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</si>
  <si>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</si>
  <si>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</si>
  <si>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</si>
  <si>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</si>
  <si>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</si>
  <si>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</si>
  <si>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</si>
  <si>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</si>
  <si>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</si>
  <si>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</si>
  <si>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</si>
  <si>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</si>
  <si>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</si>
  <si>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</si>
  <si>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</si>
  <si>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</si>
  <si>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</si>
  <si>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</si>
  <si>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</si>
  <si>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</si>
  <si>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</si>
  <si>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</si>
  <si>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</si>
  <si>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</si>
  <si>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</si>
  <si>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</si>
  <si>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</si>
  <si>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</si>
  <si>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</si>
  <si>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</si>
  <si>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</si>
  <si>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</si>
  <si>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</si>
  <si>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</si>
  <si>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</si>
  <si>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</si>
  <si>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</si>
  <si>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</si>
  <si>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</si>
  <si>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</si>
  <si>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</si>
  <si>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</si>
  <si>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</si>
  <si>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</si>
  <si>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</si>
  <si>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</si>
  <si>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</si>
  <si>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</si>
  <si>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</si>
  <si>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</si>
  <si>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</si>
  <si>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</si>
  <si>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</si>
  <si>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</si>
  <si>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</si>
  <si>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</si>
  <si>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</si>
  <si>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</si>
  <si>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</si>
  <si>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</si>
  <si>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</si>
  <si>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</si>
  <si>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</si>
  <si>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</si>
  <si>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</si>
  <si>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</si>
  <si>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</si>
  <si>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</si>
  <si>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</si>
  <si>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</si>
  <si>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</si>
  <si>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</si>
  <si>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</si>
  <si>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</si>
  <si>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</si>
  <si>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</si>
  <si>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</si>
  <si>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</si>
  <si>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</si>
  <si>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</si>
  <si>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</si>
  <si>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</si>
  <si>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</si>
  <si>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</si>
  <si>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</si>
  <si>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</si>
  <si>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</si>
  <si>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</si>
  <si>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</si>
  <si>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</si>
  <si>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</si>
  <si>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</si>
  <si>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</si>
  <si>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</si>
  <si>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</si>
  <si>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</si>
  <si>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</si>
  <si>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</si>
  <si>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</si>
  <si>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</si>
  <si>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</si>
  <si>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</si>
  <si>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</si>
  <si>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</si>
  <si>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</si>
  <si>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</si>
  <si>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</si>
  <si>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</si>
  <si>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</si>
  <si>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</si>
  <si>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</si>
  <si>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</si>
  <si>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</si>
  <si>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</si>
  <si>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</si>
  <si>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</si>
  <si>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</si>
  <si>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</si>
  <si>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</si>
  <si>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</si>
  <si>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</si>
  <si>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</si>
  <si>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</si>
  <si>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</si>
  <si>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</si>
  <si>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</si>
  <si>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</si>
  <si>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</si>
  <si>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</si>
  <si>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</si>
  <si>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</si>
  <si>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</si>
  <si>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</si>
  <si>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</si>
  <si>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</si>
  <si>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</si>
  <si>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</si>
  <si>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</si>
  <si>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</si>
  <si>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</si>
  <si>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</si>
  <si>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</si>
  <si>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</si>
  <si>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</si>
  <si>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</si>
  <si>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</si>
  <si>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</si>
  <si>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</si>
  <si>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</si>
  <si>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</si>
  <si>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</si>
  <si>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</si>
  <si>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</si>
  <si>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</si>
  <si>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</si>
  <si>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</si>
  <si>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</si>
  <si>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</si>
  <si>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</si>
  <si>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</si>
  <si>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</si>
  <si>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</si>
  <si>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</si>
  <si>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</si>
  <si>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</si>
  <si>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</si>
  <si>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</si>
  <si>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</si>
  <si>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</si>
  <si>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</si>
  <si>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</si>
  <si>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</si>
  <si>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</si>
  <si>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</si>
  <si>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</si>
  <si>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</si>
  <si>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</si>
  <si>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</si>
  <si>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</si>
  <si>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</si>
  <si>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</si>
  <si>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</si>
  <si>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</si>
  <si>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</si>
  <si>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</si>
  <si>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</si>
  <si>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</si>
  <si>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</si>
  <si>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</si>
  <si>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</si>
  <si>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</si>
  <si>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</si>
  <si>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</si>
  <si>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</si>
  <si>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</si>
  <si>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</si>
  <si>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</si>
  <si>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</si>
  <si>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</si>
  <si>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</si>
  <si>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</si>
  <si>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</si>
  <si>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</si>
  <si>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</si>
  <si>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</si>
  <si>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</si>
  <si>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</si>
  <si>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</si>
  <si>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</si>
  <si>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</si>
  <si>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</si>
  <si>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</si>
  <si>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</si>
  <si>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</si>
  <si>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</si>
  <si>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</si>
  <si>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</si>
  <si>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</si>
  <si>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</si>
  <si>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</si>
  <si>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</si>
  <si>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</si>
  <si>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</si>
  <si>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</si>
  <si>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</si>
  <si>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</si>
  <si>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</si>
  <si>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</si>
  <si>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</si>
  <si>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</si>
  <si>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</si>
  <si>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</si>
  <si>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</si>
  <si>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</si>
  <si>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</si>
  <si>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</si>
  <si>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</si>
  <si>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</si>
  <si>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</si>
  <si>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</si>
  <si>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</si>
  <si>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</si>
  <si>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</si>
  <si>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</si>
  <si>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</si>
  <si>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</si>
  <si>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</si>
  <si>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</si>
  <si>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</si>
  <si>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</si>
  <si>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</si>
  <si>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</si>
  <si>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</si>
  <si>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</si>
  <si>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</si>
  <si>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</si>
  <si>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</si>
  <si>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</si>
  <si>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</si>
  <si>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</si>
  <si>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</si>
  <si>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</si>
  <si>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</si>
  <si>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</si>
  <si>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</si>
  <si>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</si>
  <si>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</si>
  <si>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</si>
  <si>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</si>
  <si>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</si>
  <si>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</si>
  <si>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</si>
  <si>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</si>
  <si>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</si>
  <si>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</si>
  <si>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</si>
  <si>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</si>
  <si>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</si>
  <si>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</si>
  <si>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</si>
  <si>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</si>
  <si>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</si>
  <si>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</si>
  <si>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</si>
  <si>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</si>
  <si>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</si>
  <si>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</si>
  <si>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</si>
  <si>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</si>
  <si>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</si>
  <si>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</si>
  <si>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</si>
  <si>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</si>
  <si>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</si>
  <si>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</si>
  <si>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</si>
  <si>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</si>
  <si>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</si>
  <si>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</si>
  <si>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</si>
  <si>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</si>
  <si>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</si>
  <si>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</si>
  <si>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</si>
  <si>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</si>
  <si>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</si>
  <si>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</si>
  <si>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</si>
  <si>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</si>
  <si>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</si>
  <si>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</si>
  <si>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</si>
  <si>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</si>
  <si>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</si>
  <si>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</si>
  <si>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</si>
  <si>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</si>
  <si>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</si>
  <si>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</si>
  <si>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</si>
  <si>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</si>
  <si>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</si>
  <si>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</si>
  <si>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</si>
  <si>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</si>
  <si>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</si>
  <si>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</si>
  <si>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</si>
  <si>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</si>
  <si>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</si>
  <si>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</si>
  <si>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</si>
  <si>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</si>
  <si>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</si>
  <si>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</si>
  <si>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</si>
  <si>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</si>
  <si>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</si>
  <si>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</si>
  <si>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</si>
  <si>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</si>
  <si>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</si>
  <si>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</si>
  <si>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</si>
  <si>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</si>
  <si>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</si>
  <si>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</si>
  <si>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</si>
  <si>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</si>
  <si>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</si>
  <si>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</si>
  <si>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</si>
  <si>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</si>
  <si>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</si>
  <si>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</si>
  <si>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</si>
  <si>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</si>
  <si>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</si>
  <si>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</si>
  <si>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</si>
  <si>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</si>
  <si>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</si>
  <si>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</si>
  <si>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</si>
  <si>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</si>
  <si>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</si>
  <si>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</si>
  <si>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</si>
  <si>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</si>
  <si>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</si>
  <si>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</si>
  <si>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</si>
  <si>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</si>
  <si>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</si>
  <si>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</si>
  <si>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</si>
  <si>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</si>
  <si>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</si>
  <si>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</si>
  <si>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</si>
  <si>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</si>
  <si>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</si>
  <si>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</si>
  <si>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</si>
  <si>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</si>
  <si>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</si>
  <si>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</si>
  <si>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</si>
  <si>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</si>
  <si>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</si>
  <si>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</si>
  <si>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</si>
  <si>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</si>
  <si>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</si>
  <si>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</si>
  <si>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</si>
  <si>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</si>
  <si>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</si>
  <si>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</si>
  <si>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</si>
  <si>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</si>
  <si>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</si>
  <si>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</si>
  <si>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</si>
  <si>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</si>
  <si>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</si>
  <si>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</si>
  <si>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</si>
  <si>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</si>
  <si>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</si>
  <si>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</si>
  <si>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</si>
  <si>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</si>
  <si>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</si>
  <si>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</si>
  <si>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</si>
  <si>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</si>
  <si>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</si>
  <si>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</si>
  <si>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</si>
  <si>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</si>
  <si>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</si>
  <si>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</si>
  <si>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</si>
  <si>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</si>
  <si>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</si>
  <si>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</si>
  <si>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</si>
  <si>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</si>
  <si>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</si>
  <si>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</si>
  <si>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</si>
  <si>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</si>
  <si>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</si>
  <si>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</si>
  <si>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</si>
  <si>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</si>
  <si>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</si>
  <si>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</si>
  <si>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</si>
  <si>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</si>
  <si>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</si>
  <si>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</si>
  <si>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</si>
  <si>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</si>
  <si>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</si>
  <si>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</si>
  <si>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</si>
  <si>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</si>
  <si>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</si>
  <si>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</si>
  <si>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</si>
  <si>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</si>
  <si>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</si>
  <si>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</si>
  <si>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</si>
  <si>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</si>
  <si>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</si>
  <si>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</si>
  <si>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</si>
  <si>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</si>
  <si>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</si>
  <si>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</si>
  <si>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</si>
  <si>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</si>
  <si>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</si>
  <si>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</si>
  <si>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</si>
  <si>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</si>
  <si>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</si>
  <si>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</si>
  <si>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</si>
  <si>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</si>
  <si>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</si>
  <si>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</si>
  <si>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</si>
  <si>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</si>
  <si>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</si>
  <si>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</si>
  <si>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</si>
  <si>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</si>
  <si>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</si>
  <si>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</si>
  <si>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</si>
  <si>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</si>
  <si>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</si>
  <si>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</si>
  <si>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</si>
  <si>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</si>
  <si>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</si>
  <si>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</si>
  <si>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</si>
  <si>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</si>
  <si>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</si>
  <si>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</si>
  <si>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</si>
  <si>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</si>
  <si>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</si>
  <si>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</si>
  <si>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</si>
  <si>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</si>
  <si>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</si>
  <si>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</si>
  <si>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</si>
  <si>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</si>
  <si>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</si>
  <si>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</si>
  <si>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</si>
  <si>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</si>
  <si>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</si>
  <si>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</si>
  <si>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</si>
  <si>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</si>
  <si>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</si>
  <si>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</si>
  <si>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</si>
  <si>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</si>
  <si>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</si>
  <si>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</si>
  <si>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</si>
  <si>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</si>
  <si>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</si>
  <si>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</si>
  <si>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</si>
  <si>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</si>
  <si>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</si>
  <si>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</si>
  <si>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</si>
  <si>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</si>
  <si>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</si>
  <si>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</si>
  <si>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</si>
  <si>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</si>
  <si>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</si>
  <si>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</si>
  <si>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</si>
  <si>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</si>
  <si>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</si>
  <si>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</si>
  <si>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</si>
  <si>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</si>
  <si>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</si>
  <si>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</si>
  <si>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</si>
  <si>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</si>
  <si>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</si>
  <si>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</si>
  <si>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</si>
  <si>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</si>
  <si>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</si>
  <si>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</si>
  <si>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</si>
  <si>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</si>
  <si>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</si>
  <si>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</si>
  <si>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</si>
  <si>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</si>
  <si>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</si>
  <si>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</si>
  <si>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</si>
  <si>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</si>
  <si>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</si>
  <si>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</si>
  <si>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</si>
  <si>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</si>
  <si>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</si>
  <si>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</si>
  <si>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</si>
  <si>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</si>
  <si>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</si>
  <si>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</si>
  <si>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</si>
  <si>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</si>
  <si>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</si>
  <si>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</si>
  <si>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</si>
  <si>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</si>
  <si>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</si>
  <si>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</si>
  <si>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</si>
  <si>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</si>
  <si>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</si>
  <si>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</si>
  <si>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</si>
  <si>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</si>
  <si>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</si>
  <si>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</si>
  <si>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</si>
  <si>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</si>
  <si>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</si>
  <si>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</si>
  <si>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</si>
  <si>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</si>
  <si>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</si>
  <si>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</si>
  <si>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</si>
  <si>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</si>
  <si>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</si>
  <si>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</si>
  <si>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</si>
  <si>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</si>
  <si>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</si>
  <si>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</si>
  <si>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</si>
  <si>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</si>
  <si>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</si>
  <si>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</si>
  <si>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</si>
  <si>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</si>
  <si>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</si>
  <si>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</si>
  <si>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</si>
  <si>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</si>
  <si>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</si>
  <si>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</si>
  <si>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</si>
  <si>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</si>
  <si>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</si>
  <si>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</si>
  <si>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</si>
  <si>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</si>
  <si>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</si>
  <si>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</si>
  <si>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</si>
  <si>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</si>
  <si>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</si>
  <si>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</si>
  <si>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</si>
  <si>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</si>
  <si>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</si>
  <si>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</si>
  <si>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</si>
  <si>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</si>
  <si>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</si>
  <si>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</si>
  <si>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</si>
  <si>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</si>
  <si>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</si>
  <si>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</si>
  <si>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</si>
  <si>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</si>
  <si>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</si>
  <si>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</si>
  <si>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</si>
  <si>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</si>
  <si>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</si>
  <si>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</si>
  <si>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</si>
  <si>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</si>
  <si>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</si>
  <si>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</si>
  <si>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</si>
  <si>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</si>
  <si>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</si>
  <si>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</si>
  <si>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</si>
  <si>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</si>
  <si>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</si>
  <si>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</si>
  <si>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</si>
  <si>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</si>
  <si>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</si>
  <si>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</si>
  <si>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</si>
  <si>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</si>
  <si>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</si>
  <si>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</si>
  <si>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</si>
  <si>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</si>
  <si>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</si>
  <si>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</si>
  <si>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</si>
  <si>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</si>
  <si>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</si>
  <si>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</si>
  <si>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</si>
  <si>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</si>
  <si>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</si>
  <si>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</si>
  <si>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</si>
  <si>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</si>
  <si>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</si>
  <si>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</si>
  <si>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</si>
  <si>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</si>
  <si>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</si>
  <si>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</si>
  <si>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</si>
  <si>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</si>
  <si>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</si>
  <si>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</si>
  <si>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</si>
  <si>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</si>
  <si>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</si>
  <si>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</si>
  <si>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</si>
  <si>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</si>
  <si>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</si>
  <si>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</si>
  <si>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</si>
  <si>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</si>
  <si>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</si>
  <si>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</si>
  <si>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</si>
  <si>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</si>
  <si>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</si>
  <si>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</si>
  <si>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</si>
  <si>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</si>
  <si>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</si>
  <si>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</si>
  <si>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</si>
  <si>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</si>
  <si>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</si>
  <si>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</si>
  <si>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</si>
  <si>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</si>
  <si>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</si>
  <si>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</si>
  <si>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</si>
  <si>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</si>
  <si>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</si>
  <si>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</si>
  <si>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</si>
  <si>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</si>
  <si>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</si>
  <si>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</si>
  <si>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</si>
  <si>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</si>
  <si>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</si>
  <si>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</si>
  <si>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</si>
  <si>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</si>
  <si>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</si>
  <si>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</si>
  <si>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</si>
  <si>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</si>
  <si>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</si>
  <si>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</si>
  <si>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</si>
  <si>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</si>
  <si>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</si>
  <si>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</si>
  <si>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</si>
  <si>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</si>
  <si>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</si>
  <si>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</si>
  <si>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</si>
  <si>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</si>
  <si>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</si>
  <si>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</si>
  <si>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</si>
  <si>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</si>
  <si>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</si>
  <si>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</si>
  <si>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</si>
  <si>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</si>
  <si>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</si>
  <si>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</si>
  <si>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</si>
  <si>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</si>
  <si>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</si>
  <si>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</si>
  <si>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</si>
  <si>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</si>
  <si>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</si>
  <si>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</si>
  <si>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</si>
  <si>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</si>
  <si>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</si>
  <si>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</si>
  <si>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</si>
  <si>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</si>
  <si>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</si>
  <si>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</si>
  <si>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</si>
  <si>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</si>
  <si>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</si>
  <si>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</si>
  <si>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</si>
  <si>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</si>
  <si>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</si>
  <si>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</si>
  <si>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</si>
  <si>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</si>
  <si>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</si>
  <si>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</si>
  <si>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</si>
  <si>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</si>
  <si>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</si>
  <si>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</si>
  <si>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</si>
  <si>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</si>
  <si>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</si>
  <si>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</si>
  <si>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</si>
  <si>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</si>
  <si>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</si>
  <si>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</si>
  <si>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</si>
  <si>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</si>
  <si>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</si>
  <si>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</si>
  <si>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</si>
  <si>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</si>
  <si>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</si>
  <si>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</si>
  <si>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</si>
  <si>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</si>
  <si>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</si>
  <si>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</si>
  <si>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</si>
  <si>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</si>
  <si>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</si>
  <si>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</si>
  <si>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</si>
  <si>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</si>
  <si>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</si>
  <si>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</si>
  <si>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</si>
  <si>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</si>
  <si>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</si>
  <si>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</si>
  <si>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</si>
  <si>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</si>
  <si>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</si>
  <si>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</si>
  <si>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</si>
  <si>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</si>
  <si>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</si>
  <si>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</si>
  <si>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</si>
  <si>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</si>
  <si>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</si>
  <si>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</si>
  <si>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</si>
  <si>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</si>
  <si>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</si>
  <si>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</si>
  <si>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</si>
  <si>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</si>
  <si>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</si>
  <si>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</si>
  <si>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</si>
  <si>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</si>
  <si>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</si>
  <si>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</si>
  <si>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</si>
  <si>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</si>
  <si>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</si>
  <si>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</si>
  <si>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</si>
  <si>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</si>
  <si>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</si>
  <si>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</si>
  <si>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</si>
  <si>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</si>
  <si>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</si>
  <si>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</si>
  <si>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</si>
  <si>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</si>
  <si>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</si>
  <si>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</si>
  <si>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</si>
  <si>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</si>
  <si>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</si>
  <si>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</si>
  <si>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</si>
  <si>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</si>
  <si>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</si>
  <si>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</si>
  <si>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</si>
  <si>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</si>
  <si>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</si>
  <si>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</si>
  <si>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</si>
  <si>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</si>
  <si>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</si>
  <si>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</si>
  <si>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</si>
  <si>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</si>
  <si>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</si>
  <si>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</si>
  <si>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</si>
  <si>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</si>
  <si>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</si>
  <si>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</si>
  <si>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</si>
  <si>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</si>
  <si>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</si>
  <si>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</si>
  <si>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</si>
  <si>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</si>
  <si>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</si>
  <si>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</si>
  <si>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</si>
  <si>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</si>
  <si>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</si>
  <si>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</si>
  <si>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</si>
  <si>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</si>
  <si>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</si>
  <si>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</si>
  <si>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</si>
  <si>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</si>
  <si>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</si>
  <si>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</si>
  <si>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</si>
  <si>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</si>
  <si>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</si>
  <si>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</si>
  <si>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</si>
  <si>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</si>
  <si>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</si>
  <si>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</si>
  <si>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</si>
  <si>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</si>
  <si>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</si>
  <si>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</si>
  <si>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</si>
  <si>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</si>
  <si>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</si>
  <si>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</si>
  <si>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</si>
  <si>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</si>
  <si>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</si>
  <si>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</si>
  <si>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</si>
  <si>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</si>
  <si>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</si>
  <si>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</si>
  <si>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</si>
  <si>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</si>
  <si>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</si>
  <si>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</si>
  <si>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</si>
  <si>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</si>
  <si>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</si>
  <si>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</si>
  <si>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</si>
  <si>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</si>
  <si>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</si>
  <si>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</si>
  <si>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</si>
  <si>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</si>
  <si>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</si>
  <si>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</si>
  <si>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</si>
  <si>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</si>
  <si>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</si>
  <si>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</si>
  <si>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</si>
  <si>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</si>
  <si>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</si>
  <si>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</si>
  <si>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</si>
  <si>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</si>
  <si>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</si>
  <si>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</si>
  <si>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</si>
  <si>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</si>
  <si>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</si>
  <si>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</si>
  <si>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</si>
  <si>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</si>
  <si>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</si>
  <si>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</si>
  <si>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</si>
  <si>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</si>
  <si>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</si>
  <si>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</si>
  <si>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</si>
  <si>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</si>
  <si>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</si>
  <si>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</si>
  <si>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</si>
  <si>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</si>
  <si>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</si>
  <si>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</si>
  <si>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</si>
  <si>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</si>
  <si>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</si>
  <si>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</si>
  <si>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</si>
  <si>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</si>
  <si>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</si>
  <si>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</si>
  <si>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</si>
  <si>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</si>
  <si>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</si>
  <si>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</si>
  <si>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</si>
  <si>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</si>
  <si>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</si>
  <si>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</si>
  <si>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</si>
  <si>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</si>
  <si>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</si>
  <si>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</si>
  <si>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</si>
  <si>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</si>
  <si>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</si>
  <si>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</si>
  <si>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</si>
  <si>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</si>
  <si>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</si>
  <si>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</si>
  <si>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</si>
  <si>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</si>
  <si>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</si>
  <si>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</si>
  <si>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</si>
  <si>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</si>
  <si>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</si>
  <si>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</si>
  <si>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</si>
  <si>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</si>
  <si>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</si>
  <si>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</si>
  <si>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</si>
  <si>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</si>
  <si>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</si>
  <si>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</si>
  <si>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</si>
  <si>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</si>
  <si>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</si>
  <si>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</si>
  <si>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</si>
  <si>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</si>
  <si>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</si>
  <si>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</si>
  <si>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</si>
  <si>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</si>
  <si>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</si>
  <si>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</si>
  <si>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</si>
  <si>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</si>
  <si>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</si>
  <si>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</si>
  <si>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</si>
  <si>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</si>
  <si>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</si>
  <si>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</si>
  <si>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</si>
  <si>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</si>
  <si>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</si>
  <si>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</si>
  <si>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</si>
  <si>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</si>
  <si>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</si>
  <si>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</si>
  <si>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</si>
  <si>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</si>
  <si>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</si>
  <si>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</si>
  <si>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</si>
  <si>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</si>
  <si>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</si>
  <si>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</si>
  <si>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</si>
  <si>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</si>
  <si>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</si>
  <si>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</si>
  <si>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</si>
  <si>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</si>
  <si>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</si>
  <si>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</si>
  <si>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</si>
  <si>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</si>
  <si>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</si>
  <si>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</si>
  <si>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</si>
  <si>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</si>
  <si>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</si>
  <si>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</si>
  <si>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</si>
  <si>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</si>
  <si>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</si>
  <si>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</si>
  <si>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</si>
  <si>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</si>
  <si>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</si>
  <si>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</si>
  <si>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</si>
  <si>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</si>
  <si>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</si>
  <si>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</si>
  <si>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</si>
  <si>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</si>
  <si>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</si>
  <si>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</si>
  <si>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</si>
  <si>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</si>
  <si>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</si>
  <si>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</si>
  <si>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</si>
  <si>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</si>
  <si>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</si>
  <si>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</si>
  <si>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</si>
  <si>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</si>
  <si>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</si>
  <si>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</si>
  <si>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</si>
  <si>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</si>
  <si>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</si>
  <si>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</si>
  <si>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</si>
  <si>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</si>
  <si>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</si>
  <si>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</si>
  <si>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</si>
  <si>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</si>
  <si>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</si>
  <si>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</si>
  <si>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</si>
  <si>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</si>
  <si>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</si>
  <si>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</si>
  <si>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</si>
  <si>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</si>
  <si>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</si>
  <si>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</si>
  <si>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</si>
  <si>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</si>
  <si>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</si>
  <si>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</si>
  <si>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</si>
  <si>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</si>
  <si>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</si>
  <si>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</si>
  <si>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</si>
  <si>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</si>
  <si>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</si>
  <si>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</si>
  <si>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</si>
  <si>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</si>
  <si>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</si>
  <si>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</si>
  <si>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</si>
  <si>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</si>
  <si>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</si>
  <si>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</si>
  <si>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</si>
  <si>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</si>
  <si>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</si>
  <si>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</si>
  <si>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</si>
  <si>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</si>
  <si>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</si>
  <si>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</si>
  <si>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</si>
  <si>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</si>
  <si>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</si>
  <si>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</si>
  <si>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</si>
  <si>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</si>
  <si>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</si>
  <si>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</si>
  <si>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</si>
  <si>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</si>
  <si>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</si>
  <si>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</si>
  <si>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</si>
  <si>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</si>
  <si>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</si>
  <si>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</si>
  <si>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</si>
  <si>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</si>
  <si>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</si>
  <si>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</si>
  <si>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</si>
  <si>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</si>
  <si>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</si>
  <si>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</si>
  <si>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</si>
  <si>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</si>
  <si>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</si>
  <si>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</si>
  <si>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</si>
  <si>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</si>
  <si>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</si>
  <si>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</si>
  <si>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</si>
  <si>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</si>
  <si>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</si>
  <si>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</si>
  <si>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</si>
  <si>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</si>
  <si>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</si>
  <si>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</si>
  <si>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</si>
  <si>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</si>
  <si>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</si>
  <si>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</si>
  <si>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</si>
  <si>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</si>
  <si>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</si>
  <si>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</si>
  <si>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</si>
  <si>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</si>
  <si>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</si>
  <si>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</si>
  <si>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</si>
  <si>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</si>
  <si>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</si>
  <si>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</si>
  <si>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</si>
  <si>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</si>
  <si>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</si>
  <si>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</si>
  <si>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</si>
  <si>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</si>
  <si>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</si>
  <si>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</si>
  <si>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</si>
  <si>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</si>
  <si>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</si>
  <si>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</si>
  <si>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</si>
  <si>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</si>
  <si>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</si>
  <si>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</si>
  <si>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</si>
  <si>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</si>
  <si>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</si>
  <si>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</si>
  <si>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</si>
  <si>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</si>
  <si>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</si>
  <si>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</si>
  <si>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</si>
  <si>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</si>
  <si>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</si>
  <si>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</si>
  <si>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</si>
  <si>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</si>
  <si>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</si>
  <si>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</si>
  <si>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</si>
  <si>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</si>
  <si>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</si>
  <si>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</si>
  <si>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</si>
  <si>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</si>
  <si>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</si>
  <si>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</si>
  <si>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</si>
  <si>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</si>
  <si>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</si>
  <si>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</si>
  <si>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</si>
  <si>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</si>
  <si>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</si>
  <si>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</si>
  <si>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</si>
  <si>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</si>
  <si>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</si>
  <si>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</si>
  <si>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</si>
  <si>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</si>
  <si>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</si>
  <si>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</si>
  <si>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</si>
  <si>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</si>
  <si>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</si>
  <si>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</si>
  <si>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</si>
  <si>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</si>
  <si>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</si>
  <si>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</si>
  <si>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</si>
  <si>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</si>
  <si>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</si>
  <si>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</si>
  <si>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</si>
  <si>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</si>
  <si>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</si>
  <si>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</si>
  <si>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</si>
  <si>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</si>
  <si>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</si>
  <si>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</si>
  <si>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</si>
  <si>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</si>
  <si>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</si>
  <si>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</si>
  <si>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</si>
  <si>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</si>
  <si>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</si>
  <si>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</si>
  <si>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</si>
  <si>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</si>
  <si>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</si>
  <si>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</si>
  <si>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</si>
  <si>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</si>
  <si>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</si>
  <si>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</si>
  <si>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</si>
  <si>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</si>
  <si>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</si>
  <si>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</si>
  <si>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</si>
  <si>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</si>
  <si>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</si>
  <si>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</si>
  <si>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</si>
  <si>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</si>
  <si>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</si>
  <si>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</si>
  <si>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</si>
  <si>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</si>
  <si>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</si>
  <si>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</si>
  <si>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</si>
  <si>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</si>
  <si>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</si>
  <si>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</si>
  <si>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</si>
  <si>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</si>
  <si>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</si>
  <si>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</si>
  <si>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</si>
  <si>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</si>
  <si>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</si>
  <si>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</si>
  <si>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</si>
  <si>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</si>
  <si>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</si>
  <si>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</si>
  <si>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</si>
  <si>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</si>
  <si>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</si>
  <si>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</si>
  <si>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</si>
  <si>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</si>
  <si>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</si>
  <si>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</si>
  <si>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</si>
  <si>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</si>
  <si>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</si>
  <si>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</si>
  <si>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</si>
  <si>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</si>
  <si>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</si>
  <si>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</si>
  <si>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</si>
  <si>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</si>
  <si>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</si>
  <si>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</si>
  <si>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</si>
  <si>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</si>
  <si>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</si>
  <si>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</si>
  <si>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</si>
  <si>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</si>
  <si>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</si>
  <si>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</si>
  <si>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</si>
  <si>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</si>
  <si>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</si>
  <si>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</si>
  <si>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</si>
  <si>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</si>
  <si>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</si>
  <si>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</si>
  <si>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</si>
  <si>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</si>
  <si>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</si>
  <si>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</si>
  <si>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</si>
  <si>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</si>
  <si>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</si>
  <si>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</si>
  <si>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</si>
  <si>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</si>
  <si>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</si>
  <si>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</si>
  <si>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</si>
  <si>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</si>
  <si>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</si>
  <si>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</si>
  <si>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</si>
  <si>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</si>
  <si>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</si>
  <si>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</si>
  <si>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</si>
  <si>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</si>
  <si>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</si>
  <si>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</si>
  <si>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</si>
  <si>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</si>
  <si>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</si>
  <si>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</si>
  <si>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</si>
  <si>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</si>
  <si>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</si>
  <si>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</si>
  <si>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</si>
  <si>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</si>
  <si>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</si>
  <si>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</si>
  <si>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</si>
  <si>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</si>
  <si>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</si>
  <si>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</si>
  <si>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</si>
  <si>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</si>
  <si>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</si>
  <si>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</si>
  <si>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</si>
  <si>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</si>
  <si>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</si>
  <si>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</si>
  <si>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</si>
  <si>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</si>
  <si>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</si>
  <si>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</si>
  <si>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</si>
  <si>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</si>
  <si>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</si>
  <si>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</si>
  <si>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</si>
  <si>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</si>
  <si>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</si>
  <si>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</si>
  <si>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</si>
  <si>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</si>
  <si>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</si>
  <si>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</si>
  <si>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</si>
  <si>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</si>
  <si>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</si>
  <si>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</si>
  <si>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</si>
  <si>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</si>
  <si>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</si>
  <si>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</si>
  <si>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</si>
  <si>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</si>
  <si>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</si>
  <si>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</si>
  <si>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</si>
  <si>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</si>
  <si>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</si>
  <si>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</si>
  <si>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</si>
  <si>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</si>
  <si>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</si>
  <si>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</si>
  <si>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</si>
  <si>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</si>
  <si>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</si>
  <si>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</si>
  <si>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</si>
  <si>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</si>
  <si>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</si>
  <si>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</si>
  <si>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</si>
  <si>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</si>
  <si>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</si>
  <si>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</si>
  <si>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</si>
  <si>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</si>
  <si>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</si>
  <si>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</si>
  <si>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</si>
  <si>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</si>
  <si>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</si>
  <si>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</si>
  <si>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</si>
  <si>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</si>
  <si>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</si>
  <si>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</si>
  <si>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</si>
  <si>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</si>
  <si>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</si>
  <si>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</si>
  <si>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</si>
  <si>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</si>
  <si>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</si>
  <si>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</si>
  <si>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</si>
  <si>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</si>
  <si>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</si>
  <si>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</si>
  <si>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</si>
  <si>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</si>
  <si>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</si>
  <si>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</si>
  <si>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</si>
  <si>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</si>
  <si>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</si>
  <si>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</si>
  <si>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</si>
  <si>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</si>
  <si>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</si>
  <si>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</si>
  <si>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</si>
  <si>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</si>
  <si>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</si>
  <si>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</si>
  <si>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</si>
  <si>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</si>
  <si>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</si>
  <si>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</si>
  <si>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</si>
  <si>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</si>
  <si>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</si>
  <si>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</si>
  <si>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</si>
  <si>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</si>
  <si>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</si>
  <si>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</si>
  <si>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</si>
  <si>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</si>
  <si>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</si>
  <si>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</si>
  <si>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</si>
  <si>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</si>
  <si>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</si>
  <si>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</si>
  <si>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</si>
  <si>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</si>
  <si>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</si>
  <si>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</si>
  <si>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</si>
  <si>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</si>
  <si>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</si>
  <si>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</si>
  <si>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</si>
  <si>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</si>
  <si>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</si>
  <si>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</si>
  <si>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</si>
  <si>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</si>
  <si>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</si>
  <si>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</si>
  <si>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</si>
  <si>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</si>
  <si>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</si>
  <si>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</si>
  <si>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</si>
  <si>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</si>
  <si>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</si>
  <si>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</si>
  <si>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</si>
  <si>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</si>
  <si>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</si>
  <si>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</si>
  <si>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</si>
  <si>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</si>
  <si>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</si>
  <si>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</si>
  <si>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</si>
  <si>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</si>
  <si>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</si>
  <si>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</si>
  <si>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</si>
  <si>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</si>
  <si>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</si>
  <si>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</si>
  <si>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</si>
  <si>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</si>
  <si>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</si>
  <si>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</si>
  <si>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</si>
  <si>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</si>
  <si>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</si>
  <si>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</si>
  <si>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</si>
  <si>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</si>
  <si>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</si>
  <si>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</si>
  <si>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</si>
  <si>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</si>
  <si>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</si>
  <si>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</si>
  <si>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</si>
  <si>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</si>
  <si>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</si>
  <si>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</si>
  <si>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</si>
  <si>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</si>
  <si>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</si>
  <si>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</si>
  <si>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</si>
  <si>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</si>
  <si>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</si>
  <si>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</si>
  <si>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</si>
  <si>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</si>
  <si>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</si>
  <si>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</si>
  <si>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</si>
  <si>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</si>
  <si>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</si>
  <si>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</si>
  <si>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</si>
  <si>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</si>
  <si>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</si>
  <si>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</si>
  <si>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</si>
  <si>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</si>
  <si>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</si>
  <si>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</si>
  <si>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</si>
  <si>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</si>
  <si>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</si>
  <si>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</si>
  <si>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</si>
  <si>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</si>
  <si>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</si>
  <si>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</si>
  <si>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</si>
  <si>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</si>
  <si>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</si>
  <si>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</si>
  <si>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</si>
  <si>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</si>
  <si>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</si>
  <si>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</si>
  <si>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</si>
  <si>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</si>
  <si>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</si>
  <si>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</si>
  <si>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</si>
  <si>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</si>
  <si>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</si>
  <si>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</si>
  <si>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</si>
  <si>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</si>
  <si>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</si>
  <si>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</si>
  <si>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</si>
  <si>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</si>
  <si>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</si>
  <si>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</si>
  <si>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</si>
  <si>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</si>
  <si>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</si>
  <si>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</si>
  <si>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</si>
  <si>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</si>
  <si>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</si>
  <si>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</si>
  <si>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</si>
  <si>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</si>
  <si>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</si>
  <si>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</si>
  <si>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</si>
  <si>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</si>
  <si>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</si>
  <si>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</si>
  <si>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</si>
  <si>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</si>
  <si>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</si>
  <si>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</si>
  <si>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</si>
  <si>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</si>
  <si>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</si>
  <si>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</si>
  <si>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</si>
  <si>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</si>
  <si>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</si>
  <si>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</si>
  <si>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</si>
  <si>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</si>
  <si>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</si>
  <si>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</si>
  <si>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</si>
  <si>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</si>
  <si>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</si>
  <si>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</si>
  <si>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</si>
  <si>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</si>
  <si>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</si>
  <si>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</si>
  <si>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</si>
  <si>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</si>
  <si>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</si>
  <si>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</si>
  <si>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</si>
  <si>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</si>
  <si>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</si>
  <si>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</si>
  <si>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</si>
  <si>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</si>
  <si>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</si>
  <si>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</si>
  <si>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</si>
  <si>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</si>
  <si>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</si>
  <si>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</si>
  <si>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</si>
  <si>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</si>
  <si>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</si>
  <si>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</si>
  <si>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</si>
  <si>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</si>
  <si>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</si>
  <si>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</si>
  <si>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</si>
  <si>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</si>
  <si>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</si>
  <si>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</si>
  <si>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</si>
  <si>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</si>
  <si>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</si>
  <si>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</si>
  <si>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</si>
  <si>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</si>
  <si>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</si>
  <si>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</si>
  <si>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</si>
  <si>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</si>
  <si>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</si>
  <si>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</si>
  <si>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</si>
  <si>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</si>
  <si>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</si>
  <si>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</si>
  <si>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</si>
  <si>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</si>
  <si>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</si>
  <si>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</si>
  <si>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</si>
  <si>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</si>
  <si>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</si>
  <si>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</si>
  <si>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</si>
  <si>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</si>
  <si>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</si>
  <si>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</si>
  <si>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</si>
  <si>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</si>
  <si>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</si>
  <si>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</si>
  <si>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</si>
  <si>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</si>
  <si>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</si>
  <si>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</si>
  <si>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</si>
  <si>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</si>
  <si>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</si>
  <si>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</si>
  <si>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</si>
  <si>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</si>
  <si>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</si>
  <si>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</si>
  <si>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</si>
  <si>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</si>
  <si>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</si>
  <si>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</si>
  <si>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</si>
  <si>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</si>
  <si>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</si>
  <si>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</si>
  <si>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</si>
  <si>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</si>
  <si>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</si>
  <si>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</si>
  <si>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</si>
  <si>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</si>
  <si>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</si>
  <si>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</si>
  <si>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</si>
  <si>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</si>
  <si>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</si>
  <si>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</si>
  <si>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</si>
  <si>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</si>
  <si>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</si>
  <si>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</si>
  <si>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</si>
  <si>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</si>
  <si>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</si>
  <si>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</si>
  <si>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</si>
  <si>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</si>
  <si>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</si>
  <si>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</si>
  <si>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</si>
  <si>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</si>
  <si>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</si>
  <si>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</si>
  <si>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</si>
  <si>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</si>
  <si>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</si>
  <si>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</si>
  <si>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</si>
  <si>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</si>
  <si>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</si>
  <si>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</si>
  <si>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</si>
  <si>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</si>
  <si>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</si>
  <si>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</si>
  <si>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</si>
  <si>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</si>
  <si>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</si>
  <si>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</si>
  <si>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</si>
  <si>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</si>
  <si>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</si>
  <si>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</si>
  <si>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</si>
  <si>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</si>
  <si>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</si>
  <si>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</si>
  <si>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</si>
  <si>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</si>
  <si>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</si>
  <si>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</si>
  <si>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</si>
  <si>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</si>
  <si>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</si>
  <si>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</si>
  <si>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</si>
  <si>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</si>
  <si>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</si>
  <si>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</si>
  <si>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</si>
  <si>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</si>
  <si>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</si>
  <si>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</si>
  <si>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</si>
  <si>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</si>
  <si>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</si>
  <si>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</si>
  <si>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</si>
  <si>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</si>
  <si>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</si>
  <si>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</si>
  <si>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</si>
  <si>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</si>
  <si>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</si>
  <si>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</si>
  <si>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</si>
  <si>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</si>
  <si>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</si>
  <si>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</si>
  <si>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</si>
  <si>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</si>
  <si>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</si>
  <si>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</si>
  <si>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</si>
  <si>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</si>
  <si>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</si>
  <si>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</si>
  <si>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</si>
  <si>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</si>
  <si>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</si>
  <si>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</si>
  <si>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</si>
  <si>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</si>
  <si>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</si>
  <si>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</si>
  <si>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</si>
  <si>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</si>
  <si>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</si>
  <si>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</si>
  <si>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</si>
  <si>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</si>
  <si>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</si>
  <si>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</si>
  <si>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</si>
  <si>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</si>
  <si>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</si>
  <si>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</si>
  <si>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</si>
  <si>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</si>
  <si>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</si>
  <si>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</si>
  <si>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</si>
  <si>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</si>
  <si>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</si>
  <si>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</si>
  <si>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</si>
  <si>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</si>
  <si>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</si>
  <si>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</si>
  <si>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</si>
  <si>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</si>
  <si>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</si>
  <si>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</si>
  <si>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</si>
  <si>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</si>
  <si>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</si>
  <si>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</si>
  <si>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</si>
  <si>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</si>
  <si>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</si>
  <si>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</si>
  <si>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</si>
  <si>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</si>
  <si>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</si>
  <si>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</si>
  <si>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</si>
  <si>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</si>
  <si>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</si>
  <si>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</si>
  <si>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</si>
  <si>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</si>
  <si>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</si>
  <si>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</si>
  <si>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</si>
  <si>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</si>
  <si>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</si>
  <si>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</si>
  <si>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</si>
  <si>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</si>
  <si>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</si>
  <si>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</si>
  <si>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</si>
  <si>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</si>
  <si>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</si>
  <si>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</si>
  <si>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</si>
  <si>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</si>
  <si>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</si>
  <si>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</si>
  <si>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</si>
  <si>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</si>
  <si>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</si>
  <si>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</si>
  <si>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</si>
  <si>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</si>
  <si>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</si>
  <si>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</si>
  <si>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</si>
  <si>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</si>
  <si>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</si>
  <si>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</si>
  <si>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</si>
  <si>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</si>
  <si>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</si>
  <si>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</si>
  <si>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</si>
  <si>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</si>
  <si>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</si>
  <si>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</si>
  <si>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</si>
  <si>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</si>
  <si>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</si>
  <si>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</si>
  <si>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</si>
  <si>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</si>
  <si>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</si>
  <si>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</si>
  <si>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</si>
  <si>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</si>
  <si>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</si>
  <si>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</si>
  <si>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</si>
  <si>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</si>
  <si>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</si>
  <si>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</si>
  <si>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</si>
  <si>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</si>
  <si>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</si>
  <si>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</si>
  <si>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</si>
  <si>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</si>
  <si>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</si>
  <si>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</si>
  <si>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</si>
  <si>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</si>
  <si>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</si>
  <si>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</si>
  <si>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</si>
  <si>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</si>
  <si>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</si>
  <si>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</si>
  <si>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</si>
  <si>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</si>
  <si>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</si>
  <si>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</si>
  <si>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</si>
  <si>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</si>
  <si>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</si>
  <si>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</si>
  <si>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</si>
  <si>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</si>
  <si>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</si>
  <si>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</si>
  <si>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</si>
  <si>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</si>
  <si>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</si>
  <si>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</si>
  <si>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</si>
  <si>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</si>
  <si>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</si>
  <si>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</si>
  <si>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</si>
  <si>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</si>
  <si>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</si>
  <si>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</si>
  <si>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</si>
  <si>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</si>
  <si>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</si>
  <si>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</si>
  <si>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</si>
  <si>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</si>
  <si>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</si>
  <si>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</si>
  <si>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</si>
  <si>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</si>
  <si>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</si>
  <si>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</si>
  <si>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</si>
  <si>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</si>
  <si>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</si>
  <si>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</si>
  <si>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</si>
  <si>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</si>
  <si>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</si>
  <si>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</si>
  <si>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</si>
  <si>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</si>
  <si>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</si>
  <si>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</si>
  <si>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</si>
  <si>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</si>
  <si>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</si>
  <si>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</si>
  <si>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</si>
  <si>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</si>
  <si>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</si>
  <si>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</si>
  <si>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</si>
  <si>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</si>
  <si>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</si>
  <si>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</si>
  <si>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</si>
  <si>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</si>
  <si>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</si>
  <si>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</si>
  <si>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</si>
  <si>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</si>
  <si>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</si>
  <si>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</si>
  <si>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</si>
  <si>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</si>
  <si>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</si>
  <si>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</si>
  <si>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</si>
  <si>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</si>
  <si>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</si>
  <si>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</si>
  <si>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</si>
  <si>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</si>
  <si>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</si>
  <si>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</si>
  <si>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</si>
  <si>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</si>
  <si>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</si>
  <si>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</si>
  <si>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</si>
  <si>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</si>
  <si>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</si>
  <si>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</si>
  <si>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</si>
  <si>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</si>
  <si>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</si>
  <si>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</si>
  <si>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</si>
  <si>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</si>
  <si>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</si>
  <si>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</si>
  <si>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</si>
  <si>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</si>
  <si>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</si>
  <si>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</si>
  <si>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</si>
  <si>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</si>
  <si>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</si>
  <si>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</si>
  <si>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</si>
  <si>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</si>
  <si>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</si>
  <si>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</si>
  <si>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</si>
  <si>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</si>
  <si>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</si>
  <si>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</si>
  <si>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</si>
  <si>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</si>
  <si>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</si>
  <si>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</si>
  <si>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</si>
  <si>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</si>
  <si>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</si>
  <si>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</si>
  <si>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</si>
  <si>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</si>
  <si>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</si>
  <si>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</si>
  <si>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</si>
  <si>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</si>
  <si>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</si>
  <si>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</si>
  <si>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</si>
  <si>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</si>
  <si>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</si>
  <si>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</si>
  <si>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</si>
  <si>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</si>
  <si>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</si>
  <si>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</si>
  <si>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</si>
  <si>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</si>
  <si>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</si>
  <si>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</si>
  <si>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</si>
  <si>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</si>
  <si>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</si>
  <si>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</si>
  <si>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</si>
  <si>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</si>
  <si>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</si>
  <si>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</si>
  <si>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</si>
  <si>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</si>
  <si>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</si>
  <si>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</si>
  <si>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</si>
  <si>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</si>
  <si>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</si>
  <si>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</si>
  <si>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</si>
  <si>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</si>
  <si>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</si>
  <si>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</si>
  <si>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</si>
  <si>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</si>
  <si>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</si>
  <si>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</si>
  <si>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</si>
  <si>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</si>
  <si>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</si>
  <si>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</si>
  <si>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</si>
  <si>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</si>
  <si>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</si>
  <si>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</si>
  <si>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</si>
  <si>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</si>
  <si>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</si>
  <si>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</si>
  <si>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</si>
  <si>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</si>
  <si>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</si>
  <si>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</si>
  <si>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</si>
  <si>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</si>
  <si>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</si>
  <si>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</si>
  <si>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</si>
  <si>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</si>
  <si>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</si>
  <si>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</si>
  <si>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</si>
  <si>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</si>
  <si>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</si>
  <si>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</si>
  <si>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</si>
  <si>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</si>
  <si>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</si>
  <si>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</si>
  <si>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</si>
  <si>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</si>
  <si>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</si>
  <si>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</si>
  <si>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</si>
  <si>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</si>
  <si>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</si>
  <si>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</si>
  <si>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</si>
  <si>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</si>
  <si>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</si>
  <si>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</si>
  <si>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</si>
  <si>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</si>
  <si>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</si>
  <si>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</si>
  <si>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</si>
  <si>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</si>
  <si>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</si>
  <si>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</si>
  <si>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</si>
  <si>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</si>
  <si>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</si>
  <si>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</si>
  <si>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</si>
  <si>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</si>
  <si>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</si>
  <si>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</si>
  <si>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</si>
  <si>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</si>
  <si>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</si>
  <si>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</si>
  <si>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</si>
  <si>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</si>
  <si>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</si>
  <si>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</si>
  <si>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</si>
  <si>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</si>
  <si>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</si>
  <si>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</si>
  <si>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</si>
  <si>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</si>
  <si>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</si>
  <si>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</si>
  <si>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</si>
  <si>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</si>
  <si>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</si>
  <si>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</si>
  <si>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</si>
  <si>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</si>
  <si>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</si>
  <si>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</si>
  <si>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</si>
  <si>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</si>
  <si>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</si>
  <si>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</si>
  <si>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</si>
  <si>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</si>
  <si>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</si>
  <si>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</si>
  <si>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</si>
  <si>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</si>
  <si>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</si>
  <si>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</si>
  <si>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</si>
  <si>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</si>
  <si>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</si>
  <si>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</si>
  <si>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</si>
  <si>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</si>
  <si>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</si>
  <si>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</si>
  <si>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</si>
  <si>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</si>
  <si>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</si>
  <si>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</si>
  <si>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</si>
  <si>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</si>
  <si>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</si>
  <si>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</si>
  <si>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</si>
  <si>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</si>
  <si>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</si>
  <si>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</si>
  <si>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</si>
  <si>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</si>
  <si>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</si>
  <si>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</si>
  <si>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</si>
  <si>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</si>
  <si>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</si>
  <si>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</si>
  <si>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</si>
  <si>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</si>
  <si>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</si>
  <si>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</si>
  <si>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</si>
  <si>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</si>
  <si>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</si>
  <si>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</si>
  <si>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</si>
  <si>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</si>
  <si>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</si>
  <si>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</si>
  <si>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</si>
  <si>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</si>
  <si>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</si>
  <si>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</si>
  <si>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</si>
  <si>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</si>
  <si>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</si>
  <si>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</si>
  <si>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</si>
  <si>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</si>
  <si>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</si>
  <si>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</si>
  <si>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</si>
  <si>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</si>
  <si>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</si>
  <si>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</si>
  <si>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</si>
  <si>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</si>
  <si>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</si>
  <si>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</si>
  <si>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</si>
  <si>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</si>
  <si>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</si>
  <si>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</si>
  <si>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</si>
  <si>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</si>
  <si>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</si>
  <si>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</si>
  <si>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</si>
  <si>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</si>
  <si>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</si>
  <si>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</si>
  <si>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</si>
  <si>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</si>
  <si>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</si>
  <si>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</si>
  <si>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</si>
  <si>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</si>
  <si>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</si>
  <si>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</si>
  <si>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</si>
  <si>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</si>
  <si>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</si>
  <si>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</si>
  <si>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</si>
  <si>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</si>
  <si>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</si>
  <si>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</si>
  <si>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</si>
  <si>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</si>
  <si>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</si>
  <si>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</si>
  <si>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</si>
  <si>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</si>
  <si>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</si>
  <si>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</si>
  <si>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</si>
  <si>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</si>
  <si>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</si>
  <si>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</si>
  <si>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</si>
  <si>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</si>
  <si>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</si>
  <si>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</si>
  <si>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</si>
  <si>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</si>
  <si>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</si>
  <si>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</si>
  <si>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</si>
  <si>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</si>
  <si>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</si>
  <si>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</si>
  <si>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</si>
  <si>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</si>
  <si>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</si>
  <si>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</si>
  <si>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</si>
  <si>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</si>
  <si>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</si>
  <si>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</si>
  <si>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</si>
  <si>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</si>
  <si>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</si>
  <si>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</si>
  <si>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</si>
  <si>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</si>
  <si>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</si>
  <si>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</si>
  <si>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</si>
  <si>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</si>
  <si>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</si>
  <si>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</si>
  <si>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</si>
  <si>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</si>
  <si>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</si>
  <si>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</si>
  <si>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</si>
  <si>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</si>
  <si>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</si>
  <si>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</si>
  <si>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</si>
  <si>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</si>
  <si>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</si>
  <si>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</si>
  <si>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</si>
  <si>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</si>
  <si>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</si>
  <si>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</si>
  <si>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</si>
  <si>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</si>
  <si>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</si>
  <si>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</si>
  <si>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</si>
  <si>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</si>
  <si>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</si>
  <si>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</si>
  <si>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</si>
  <si>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</si>
  <si>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</si>
  <si>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</si>
  <si>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</si>
  <si>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</si>
  <si>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</si>
  <si>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</si>
  <si>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</si>
  <si>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</si>
  <si>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</si>
  <si>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</si>
  <si>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</si>
  <si>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</si>
  <si>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</si>
  <si>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</si>
  <si>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</si>
  <si>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</si>
  <si>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</si>
  <si>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</si>
  <si>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</si>
  <si>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</si>
  <si>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</si>
  <si>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</si>
  <si>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</si>
  <si>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</si>
  <si>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</si>
  <si>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</si>
  <si>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</si>
  <si>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</si>
  <si>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</si>
  <si>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</si>
  <si>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</si>
  <si>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</si>
  <si>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</si>
  <si>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</si>
  <si>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</si>
  <si>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</si>
  <si>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</si>
  <si>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</si>
  <si>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</si>
  <si>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</si>
  <si>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</si>
  <si>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</si>
  <si>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</si>
  <si>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</si>
  <si>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</si>
  <si>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</si>
  <si>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</si>
  <si>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</si>
  <si>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</si>
  <si>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</si>
  <si>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</si>
  <si>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</si>
  <si>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</si>
  <si>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</si>
  <si>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</si>
  <si>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</si>
  <si>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</si>
  <si>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</si>
  <si>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</si>
  <si>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</si>
  <si>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</si>
  <si>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</si>
  <si>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</si>
  <si>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</si>
  <si>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</si>
  <si>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</si>
  <si>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</si>
  <si>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</si>
  <si>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</si>
  <si>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</si>
  <si>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</si>
  <si>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</si>
  <si>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</si>
  <si>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</si>
  <si>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</si>
  <si>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</si>
  <si>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</si>
  <si>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</si>
  <si>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</si>
  <si>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</si>
  <si>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</si>
  <si>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</si>
  <si>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</si>
  <si>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</si>
  <si>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</si>
  <si>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</si>
  <si>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</si>
  <si>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</si>
  <si>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</si>
  <si>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</si>
  <si>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</si>
  <si>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</si>
  <si>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</si>
  <si>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</si>
  <si>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</si>
  <si>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</si>
  <si>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</si>
  <si>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</si>
  <si>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</si>
  <si>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</si>
  <si>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</si>
  <si>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</si>
  <si>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</si>
  <si>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</si>
  <si>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</si>
  <si>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</si>
  <si>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</si>
  <si>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</si>
  <si>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</si>
  <si>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</si>
  <si>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</si>
  <si>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</si>
  <si>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</si>
  <si>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</si>
  <si>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</si>
  <si>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</si>
  <si>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</si>
  <si>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</si>
  <si>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</si>
  <si>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</si>
  <si>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</si>
  <si>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</si>
  <si>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</si>
  <si>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</si>
  <si>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</si>
  <si>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</si>
  <si>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</si>
  <si>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</si>
  <si>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</si>
  <si>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</si>
  <si>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</si>
  <si>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</si>
  <si>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</si>
  <si>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</si>
  <si>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</si>
  <si>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</si>
  <si>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</si>
  <si>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</si>
  <si>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</si>
  <si>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</si>
  <si>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</si>
  <si>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</si>
  <si>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</si>
  <si>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</si>
  <si>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</si>
  <si>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</si>
  <si>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</si>
  <si>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</si>
  <si>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</si>
  <si>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</si>
  <si>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</si>
  <si>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</si>
  <si>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</si>
  <si>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</si>
  <si>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</si>
  <si>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</si>
  <si>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</si>
  <si>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</si>
  <si>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</si>
  <si>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</si>
  <si>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</si>
  <si>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</si>
  <si>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</si>
  <si>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</si>
  <si>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</si>
  <si>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</si>
  <si>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</si>
  <si>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</si>
  <si>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</si>
  <si>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</si>
  <si>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</si>
  <si>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</si>
  <si>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</si>
  <si>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</si>
  <si>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</si>
  <si>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</si>
  <si>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</si>
  <si>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</si>
  <si>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</si>
  <si>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</si>
  <si>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</si>
  <si>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</si>
  <si>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</si>
  <si>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</si>
  <si>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</si>
  <si>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</si>
  <si>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</si>
  <si>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</si>
  <si>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</si>
  <si>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</si>
  <si>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</si>
  <si>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</si>
  <si>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</si>
  <si>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</si>
  <si>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</si>
  <si>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</si>
  <si>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</si>
  <si>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</si>
  <si>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</si>
  <si>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</si>
  <si>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</si>
  <si>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</si>
  <si>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</si>
  <si>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</si>
  <si>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</si>
  <si>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</si>
  <si>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</si>
  <si>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</si>
  <si>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</si>
  <si>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</si>
  <si>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</si>
  <si>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</si>
  <si>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</si>
  <si>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</si>
  <si>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</si>
  <si>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</si>
  <si>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</si>
  <si>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</si>
  <si>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</si>
  <si>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</si>
  <si>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</si>
  <si>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</si>
  <si>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</si>
  <si>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</si>
  <si>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</si>
  <si>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</si>
  <si>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</si>
  <si>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</si>
  <si>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</si>
  <si>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</si>
  <si>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</si>
  <si>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</si>
  <si>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</si>
  <si>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</si>
  <si>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</si>
  <si>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</si>
  <si>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</si>
  <si>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</si>
  <si>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</si>
  <si>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</si>
  <si>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</si>
  <si>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</si>
  <si>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</si>
  <si>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</si>
  <si>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</si>
  <si>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</si>
  <si>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</si>
  <si>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</si>
  <si>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</si>
  <si>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</si>
  <si>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</si>
  <si>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</si>
  <si>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</si>
  <si>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</si>
  <si>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</si>
  <si>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</si>
  <si>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</si>
  <si>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</si>
  <si>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</si>
  <si>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</si>
  <si>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</si>
  <si>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</si>
  <si>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</si>
  <si>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</si>
  <si>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</si>
  <si>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</si>
  <si>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</si>
  <si>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</si>
  <si>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</si>
  <si>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</si>
  <si>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</si>
  <si>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</si>
  <si>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</si>
  <si>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</si>
  <si>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</si>
  <si>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</si>
  <si>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</si>
  <si>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</si>
  <si>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</si>
  <si>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</si>
  <si>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</si>
  <si>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</si>
  <si>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</si>
  <si>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</si>
  <si>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</si>
  <si>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</si>
  <si>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</si>
  <si>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</si>
  <si>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</si>
  <si>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</si>
  <si>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</si>
  <si>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</si>
  <si>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</si>
  <si>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</si>
  <si>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</si>
  <si>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</si>
  <si>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</si>
  <si>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</si>
  <si>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</si>
  <si>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</si>
  <si>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</si>
  <si>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</si>
  <si>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</si>
  <si>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</si>
  <si>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</si>
  <si>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</si>
  <si>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</si>
  <si>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</si>
  <si>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</si>
  <si>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</si>
  <si>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</si>
  <si>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</si>
  <si>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</si>
  <si>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</si>
  <si>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</si>
  <si>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</si>
  <si>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</si>
  <si>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</si>
  <si>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</si>
  <si>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</si>
  <si>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</si>
  <si>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</si>
  <si>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</si>
  <si>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</si>
  <si>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</si>
  <si>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</si>
  <si>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</si>
  <si>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</si>
  <si>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</si>
  <si>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</si>
  <si>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</si>
  <si>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</si>
  <si>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</si>
  <si>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</si>
  <si>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</si>
  <si>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</si>
  <si>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</si>
  <si>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</si>
  <si>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</si>
  <si>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</si>
  <si>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</si>
  <si>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</si>
  <si>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</si>
  <si>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</si>
  <si>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</si>
  <si>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</si>
  <si>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</si>
  <si>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</si>
  <si>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</si>
  <si>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</si>
  <si>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</si>
  <si>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</si>
  <si>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</si>
  <si>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</si>
  <si>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</si>
  <si>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</si>
  <si>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</si>
  <si>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</si>
  <si>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</si>
  <si>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</si>
  <si>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</si>
  <si>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</si>
  <si>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</si>
  <si>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</si>
  <si>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</si>
  <si>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</si>
  <si>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</si>
  <si>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</si>
  <si>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</si>
  <si>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</si>
  <si>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</si>
  <si>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</si>
  <si>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</si>
  <si>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</si>
  <si>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</si>
  <si>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</si>
  <si>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</si>
  <si>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</si>
  <si>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</si>
  <si>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</si>
  <si>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</si>
  <si>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</si>
  <si>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</si>
  <si>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</si>
  <si>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</si>
  <si>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</si>
  <si>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</si>
  <si>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</si>
  <si>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</si>
  <si>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</si>
  <si>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</si>
  <si>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</si>
  <si>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</si>
  <si>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</si>
  <si>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</si>
  <si>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</si>
  <si>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</si>
  <si>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</si>
  <si>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</si>
  <si>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</si>
  <si>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</si>
  <si>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</si>
  <si>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</si>
  <si>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</si>
  <si>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</si>
  <si>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</si>
  <si>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</si>
  <si>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</si>
  <si>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</si>
  <si>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</si>
  <si>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</si>
  <si>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</si>
  <si>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</si>
  <si>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</si>
  <si>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</si>
  <si>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</si>
  <si>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</si>
  <si>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</si>
  <si>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</si>
  <si>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</si>
  <si>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</si>
  <si>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</si>
  <si>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</si>
  <si>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</si>
  <si>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</si>
  <si>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</si>
  <si>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</si>
  <si>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</si>
  <si>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</si>
  <si>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</si>
  <si>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</si>
  <si>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</si>
  <si>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</si>
  <si>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</si>
  <si>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</si>
  <si>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</si>
  <si>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</si>
  <si>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</si>
  <si>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</si>
  <si>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</si>
  <si>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</si>
  <si>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</si>
  <si>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</si>
  <si>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</si>
  <si>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</si>
  <si>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</si>
  <si>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</si>
  <si>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</si>
  <si>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</si>
  <si>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</si>
  <si>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</si>
  <si>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</si>
  <si>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</si>
  <si>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</si>
  <si>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</si>
  <si>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</si>
  <si>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</si>
  <si>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</si>
  <si>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</si>
  <si>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</si>
  <si>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</si>
  <si>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</si>
  <si>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</si>
  <si>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</si>
  <si>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</si>
  <si>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</si>
  <si>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</si>
  <si>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</si>
  <si>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</si>
  <si>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</si>
  <si>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</si>
  <si>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</si>
  <si>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</si>
  <si>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</si>
  <si>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</si>
  <si>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</si>
  <si>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</si>
  <si>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</si>
  <si>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</si>
  <si>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</si>
  <si>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</si>
  <si>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</si>
  <si>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</si>
  <si>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</si>
  <si>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</si>
  <si>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</si>
  <si>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</si>
  <si>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</si>
  <si>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</si>
  <si>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</si>
  <si>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</si>
  <si>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</si>
  <si>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</si>
  <si>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</si>
  <si>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</si>
  <si>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</si>
  <si>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</si>
  <si>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</si>
  <si>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</si>
  <si>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</si>
  <si>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</si>
  <si>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</si>
  <si>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</si>
  <si>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</si>
  <si>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</si>
  <si>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</si>
  <si>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</si>
  <si>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</si>
  <si>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</si>
  <si>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</si>
  <si>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</si>
  <si>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</si>
  <si>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</si>
  <si>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</si>
  <si>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</si>
  <si>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</si>
  <si>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</si>
  <si>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</si>
  <si>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</si>
  <si>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</si>
  <si>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</si>
  <si>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</si>
  <si>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</si>
  <si>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</si>
  <si>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</si>
  <si>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</si>
  <si>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</si>
  <si>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</si>
  <si>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</si>
  <si>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</si>
  <si>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</si>
  <si>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</si>
  <si>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</si>
  <si>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</si>
  <si>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</si>
  <si>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</si>
  <si>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</si>
  <si>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</si>
  <si>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</si>
  <si>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</si>
  <si>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</si>
  <si>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</si>
  <si>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</si>
  <si>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</si>
  <si>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</si>
  <si>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</si>
  <si>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</si>
  <si>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</si>
  <si>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</si>
  <si>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</si>
  <si>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</si>
  <si>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</si>
  <si>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</si>
  <si>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</si>
  <si>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</si>
  <si>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</si>
  <si>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</si>
  <si>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</si>
  <si>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</si>
  <si>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</si>
  <si>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</si>
  <si>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</si>
  <si>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</si>
  <si>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</si>
  <si>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</si>
  <si>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</si>
  <si>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</si>
  <si>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</si>
  <si>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</si>
  <si>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</si>
  <si>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</si>
  <si>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</si>
  <si>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</si>
  <si>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</si>
  <si>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</si>
  <si>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</si>
  <si>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</si>
  <si>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</si>
  <si>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</si>
  <si>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</si>
  <si>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</si>
  <si>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</si>
  <si>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</si>
  <si>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</si>
  <si>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</si>
  <si>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</si>
  <si>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</si>
  <si>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</si>
  <si>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</si>
  <si>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</si>
  <si>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</si>
  <si>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</si>
  <si>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</si>
  <si>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</si>
  <si>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</si>
  <si>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</si>
  <si>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</si>
  <si>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</si>
  <si>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</si>
  <si>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</si>
  <si>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</si>
  <si>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</si>
  <si>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</si>
  <si>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</si>
  <si>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</si>
  <si>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</si>
  <si>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</si>
  <si>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</si>
  <si>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</si>
  <si>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</si>
  <si>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</si>
  <si>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</si>
  <si>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</si>
  <si>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</si>
  <si>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</si>
  <si>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</si>
  <si>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</si>
  <si>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</si>
  <si>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</si>
  <si>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</si>
  <si>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</si>
  <si>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</si>
  <si>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</si>
  <si>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</si>
  <si>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</si>
  <si>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</si>
  <si>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</si>
  <si>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</si>
  <si>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</si>
  <si>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</si>
  <si>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</si>
  <si>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</si>
  <si>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</si>
  <si>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</si>
  <si>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</si>
  <si>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</si>
  <si>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</si>
  <si>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</si>
  <si>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</si>
  <si>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</si>
  <si>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</si>
  <si>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</si>
  <si>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</si>
  <si>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</si>
  <si>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</si>
  <si>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</si>
  <si>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</si>
  <si>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</si>
  <si>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</si>
  <si>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</si>
  <si>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</si>
  <si>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</si>
  <si>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</si>
  <si>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</si>
  <si>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</si>
  <si>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</si>
  <si>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</si>
  <si>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</si>
  <si>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</si>
  <si>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</si>
  <si>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</si>
  <si>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</si>
  <si>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</si>
  <si>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</si>
  <si>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</si>
  <si>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</si>
  <si>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</si>
  <si>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</si>
  <si>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</si>
  <si>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</si>
  <si>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</si>
  <si>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</si>
  <si>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</si>
  <si>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</si>
  <si>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</si>
  <si>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</si>
  <si>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</si>
  <si>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</si>
  <si>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</si>
  <si>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</si>
  <si>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</si>
  <si>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</si>
  <si>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</si>
  <si>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</si>
  <si>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</si>
  <si>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</si>
  <si>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</si>
  <si>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</si>
  <si>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</si>
  <si>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</si>
  <si>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</si>
  <si>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</si>
  <si>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</si>
  <si>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</si>
  <si>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</si>
  <si>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</si>
  <si>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</si>
  <si>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</si>
  <si>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</si>
  <si>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</si>
  <si>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</si>
  <si>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</si>
  <si>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</si>
  <si>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</si>
  <si>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</si>
  <si>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</si>
  <si>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</si>
  <si>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</si>
  <si>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</si>
  <si>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</si>
  <si>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</si>
  <si>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</si>
  <si>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</si>
  <si>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</si>
  <si>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</si>
  <si>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</si>
  <si>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</si>
  <si>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</si>
  <si>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</si>
  <si>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</si>
  <si>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</si>
  <si>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</si>
  <si>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</si>
  <si>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</si>
  <si>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</si>
  <si>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</si>
  <si>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</si>
  <si>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</si>
  <si>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</si>
  <si>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</si>
  <si>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</si>
  <si>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</si>
  <si>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</si>
  <si>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</si>
  <si>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</si>
  <si>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</si>
  <si>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</si>
  <si>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</si>
  <si>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</si>
  <si>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</si>
  <si>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</si>
  <si>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</si>
  <si>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</si>
  <si>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</si>
  <si>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</si>
  <si>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</si>
  <si>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</si>
  <si>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</si>
  <si>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</si>
  <si>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</si>
  <si>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</si>
  <si>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</si>
  <si>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</si>
  <si>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</si>
  <si>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</si>
  <si>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</si>
  <si>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</si>
  <si>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</si>
  <si>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</si>
  <si>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</si>
  <si>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</si>
  <si>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</si>
  <si>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</si>
  <si>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</si>
  <si>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</si>
  <si>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</si>
  <si>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</si>
  <si>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</si>
  <si>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</si>
  <si>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</si>
  <si>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</si>
  <si>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</si>
  <si>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</si>
  <si>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</si>
  <si>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</si>
  <si>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</si>
  <si>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</si>
  <si>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</si>
  <si>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</si>
  <si>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</si>
  <si>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</si>
  <si>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</si>
  <si>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</si>
  <si>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</si>
  <si>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</si>
  <si>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</si>
  <si>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</si>
  <si>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</si>
  <si>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</si>
  <si>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</si>
  <si>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</si>
  <si>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</si>
  <si>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</si>
  <si>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</si>
  <si>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</si>
  <si>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</si>
  <si>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</si>
  <si>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</si>
  <si>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</si>
  <si>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</si>
  <si>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</si>
  <si>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</si>
  <si>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</si>
  <si>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</si>
  <si>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</si>
  <si>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</si>
  <si>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</si>
  <si>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</si>
  <si>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</si>
  <si>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</si>
  <si>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</si>
  <si>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</si>
  <si>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</si>
  <si>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</si>
  <si>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</si>
  <si>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</si>
  <si>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</si>
  <si>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</si>
  <si>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</si>
  <si>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</si>
  <si>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</si>
  <si>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</si>
  <si>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</si>
  <si>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</si>
  <si>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</si>
  <si>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</si>
  <si>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</si>
  <si>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</si>
  <si>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</si>
  <si>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</si>
  <si>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</si>
  <si>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</si>
  <si>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</si>
  <si>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</si>
  <si>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</si>
  <si>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</si>
  <si>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</si>
  <si>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</si>
  <si>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</si>
  <si>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</si>
  <si>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</si>
  <si>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</si>
  <si>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</si>
  <si>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</si>
  <si>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</si>
  <si>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</si>
  <si>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</si>
  <si>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</si>
  <si>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</si>
  <si>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</si>
  <si>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</si>
  <si>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</si>
  <si>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</si>
  <si>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</si>
  <si>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</si>
  <si>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</si>
  <si>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</si>
  <si>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</si>
  <si>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</si>
  <si>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</si>
  <si>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</si>
  <si>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</si>
  <si>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</si>
  <si>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</si>
  <si>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</si>
  <si>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</si>
  <si>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</si>
  <si>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</si>
  <si>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</si>
  <si>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</si>
  <si>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</si>
  <si>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</si>
  <si>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</si>
  <si>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</si>
  <si>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</si>
  <si>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</si>
  <si>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</si>
  <si>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</si>
  <si>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</si>
  <si>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</si>
  <si>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</si>
  <si>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</si>
  <si>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</si>
  <si>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</si>
  <si>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</si>
  <si>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</si>
  <si>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</si>
  <si>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</si>
  <si>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</si>
  <si>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</si>
  <si>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</si>
  <si>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</si>
  <si>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</si>
  <si>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</si>
  <si>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</si>
  <si>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</si>
  <si>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</si>
  <si>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</si>
  <si>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</si>
  <si>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</si>
  <si>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</si>
  <si>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</si>
  <si>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</si>
  <si>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</si>
  <si>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</si>
  <si>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</si>
  <si>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</si>
  <si>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</si>
  <si>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</si>
  <si>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</si>
  <si>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</si>
  <si>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</si>
  <si>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</si>
  <si>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</si>
  <si>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</si>
  <si>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</si>
  <si>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</si>
  <si>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</si>
  <si>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</si>
  <si>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</si>
  <si>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</si>
  <si>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</si>
  <si>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</si>
  <si>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</si>
  <si>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</si>
  <si>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</si>
  <si>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</si>
  <si>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</si>
  <si>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</si>
  <si>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</si>
  <si>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</si>
  <si>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</si>
  <si>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</si>
  <si>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</si>
  <si>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</si>
  <si>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</si>
  <si>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</si>
  <si>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</si>
  <si>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</si>
  <si>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</si>
  <si>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</si>
  <si>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</si>
  <si>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</si>
  <si>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</si>
  <si>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</si>
  <si>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</si>
  <si>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</si>
  <si>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</si>
  <si>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</si>
  <si>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</si>
  <si>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</si>
  <si>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</si>
  <si>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</si>
  <si>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</si>
  <si>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</si>
  <si>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</si>
  <si>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</si>
  <si>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</si>
  <si>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</si>
  <si>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</si>
  <si>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</si>
  <si>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</si>
  <si>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</si>
  <si>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</si>
  <si>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</si>
  <si>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</si>
  <si>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</si>
  <si>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</si>
  <si>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</si>
  <si>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</si>
  <si>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</si>
  <si>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</si>
  <si>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</si>
  <si>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</si>
  <si>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</si>
  <si>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</si>
  <si>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</si>
  <si>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</si>
  <si>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</si>
  <si>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</si>
  <si>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</si>
  <si>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</si>
  <si>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</si>
  <si>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</si>
  <si>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</si>
  <si>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</si>
  <si>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</si>
  <si>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</si>
  <si>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</si>
  <si>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</si>
  <si>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</si>
  <si>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</si>
  <si>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</si>
  <si>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</si>
  <si>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</si>
  <si>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</si>
  <si>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</si>
  <si>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</si>
  <si>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</si>
  <si>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</si>
  <si>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</si>
  <si>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</si>
  <si>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</si>
  <si>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</si>
  <si>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</si>
  <si>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</si>
  <si>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</si>
  <si>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</si>
  <si>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</si>
  <si>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</si>
  <si>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</si>
  <si>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</si>
  <si>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</si>
  <si>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</si>
  <si>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</si>
  <si>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</si>
  <si>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</si>
  <si>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</si>
  <si>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</si>
  <si>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</si>
  <si>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</si>
  <si>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</si>
  <si>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</si>
  <si>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</si>
  <si>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</si>
  <si>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</si>
  <si>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</si>
  <si>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</si>
  <si>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</si>
  <si>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</si>
  <si>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</si>
  <si>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</si>
  <si>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</si>
  <si>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</si>
  <si>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</si>
  <si>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</si>
  <si>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</si>
  <si>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</si>
  <si>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</si>
  <si>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</si>
  <si>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</si>
  <si>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</si>
  <si>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</si>
  <si>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</si>
  <si>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</si>
  <si>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</si>
  <si>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</si>
  <si>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</si>
  <si>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</si>
  <si>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</si>
  <si>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</si>
  <si>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</si>
  <si>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</si>
  <si>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</si>
  <si>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</si>
  <si>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</si>
  <si>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</si>
  <si>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</si>
  <si>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</si>
  <si>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</si>
  <si>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</si>
  <si>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</si>
  <si>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</si>
  <si>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</si>
  <si>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</si>
  <si>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</si>
  <si>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</si>
  <si>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</si>
  <si>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</si>
  <si>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</si>
  <si>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</si>
  <si>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</si>
  <si>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</si>
  <si>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</si>
  <si>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</si>
  <si>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</si>
  <si>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</si>
  <si>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</si>
  <si>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</si>
  <si>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</si>
  <si>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</si>
  <si>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</si>
  <si>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</si>
  <si>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</si>
  <si>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</si>
  <si>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</si>
  <si>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</si>
  <si>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</si>
  <si>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</si>
  <si>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</si>
  <si>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</si>
  <si>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</si>
  <si>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</si>
  <si>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</si>
  <si>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</si>
  <si>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</si>
  <si>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</si>
  <si>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</si>
  <si>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</si>
  <si>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</si>
  <si>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</si>
  <si>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</si>
  <si>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</si>
  <si>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</si>
  <si>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</si>
  <si>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</si>
  <si>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</si>
  <si>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</si>
  <si>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</si>
  <si>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</si>
  <si>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</si>
  <si>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</si>
  <si>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</si>
  <si>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</si>
  <si>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</si>
  <si>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</si>
  <si>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</si>
  <si>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</si>
  <si>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</si>
  <si>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</si>
  <si>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</si>
  <si>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</si>
  <si>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</si>
  <si>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</si>
  <si>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</si>
  <si>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</si>
  <si>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</si>
  <si>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</si>
  <si>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</si>
  <si>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</si>
  <si>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</si>
  <si>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</si>
  <si>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</si>
  <si>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</si>
  <si>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</si>
  <si>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</si>
  <si>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</si>
  <si>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</si>
  <si>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</si>
  <si>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</si>
  <si>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</si>
  <si>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</si>
  <si>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</si>
  <si>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</si>
  <si>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</si>
  <si>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</si>
  <si>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</si>
  <si>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</si>
  <si>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</si>
  <si>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</si>
  <si>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</si>
  <si>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</si>
  <si>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</si>
  <si>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</si>
  <si>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</si>
  <si>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</si>
  <si>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</si>
  <si>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</si>
  <si>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</si>
  <si>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</si>
  <si>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</si>
  <si>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</si>
  <si>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</si>
  <si>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</si>
  <si>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</si>
  <si>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</si>
  <si>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</si>
  <si>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</si>
  <si>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</si>
  <si>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</si>
  <si>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</si>
  <si>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</si>
  <si>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</si>
  <si>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</si>
  <si>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</si>
  <si>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</si>
  <si>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</si>
  <si>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</si>
  <si>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</si>
  <si>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</si>
  <si>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</si>
  <si>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</si>
  <si>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</si>
  <si>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</si>
  <si>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</si>
  <si>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</si>
  <si>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</si>
  <si>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</si>
  <si>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</si>
  <si>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</si>
  <si>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</si>
  <si>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</si>
  <si>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</si>
  <si>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</si>
  <si>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</si>
  <si>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</si>
  <si>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</si>
  <si>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</si>
  <si>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</si>
  <si>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</si>
  <si>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</si>
  <si>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</si>
  <si>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</si>
  <si>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</si>
  <si>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</si>
  <si>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</si>
  <si>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</si>
  <si>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</si>
  <si>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</si>
  <si>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</si>
  <si>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</si>
  <si>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</si>
  <si>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</si>
  <si>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</si>
  <si>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</si>
  <si>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</si>
  <si>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</si>
  <si>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</si>
  <si>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</si>
  <si>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</si>
  <si>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</si>
  <si>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</si>
  <si>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</si>
  <si>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</si>
  <si>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</si>
  <si>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</si>
  <si>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</si>
  <si>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</si>
  <si>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</si>
  <si>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</si>
  <si>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</si>
  <si>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</si>
  <si>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</si>
  <si>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</si>
  <si>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</si>
  <si>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</si>
  <si>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</si>
  <si>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</si>
  <si>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</si>
  <si>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</si>
  <si>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</si>
  <si>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</si>
  <si>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</si>
  <si>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</si>
  <si>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</si>
  <si>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</si>
  <si>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</si>
  <si>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</si>
  <si>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</si>
  <si>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</si>
  <si>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</si>
  <si>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</si>
  <si>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</si>
  <si>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</si>
  <si>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</si>
  <si>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</si>
  <si>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</si>
  <si>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</si>
  <si>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</si>
  <si>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</si>
  <si>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</si>
  <si>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</si>
  <si>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</si>
  <si>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</si>
  <si>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</si>
  <si>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</si>
  <si>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</si>
  <si>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</si>
  <si>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</si>
  <si>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</si>
  <si>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</si>
  <si>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</si>
  <si>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</si>
  <si>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</si>
  <si>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</si>
  <si>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</si>
  <si>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</si>
  <si>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</si>
  <si>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</si>
  <si>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</si>
  <si>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</si>
  <si>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</si>
  <si>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</si>
  <si>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</si>
  <si>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</si>
  <si>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</si>
  <si>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</si>
  <si>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</si>
  <si>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</si>
  <si>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</si>
  <si>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</si>
  <si>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</si>
  <si>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</si>
  <si>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</si>
  <si>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</si>
  <si>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</si>
  <si>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</si>
  <si>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</si>
  <si>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</si>
  <si>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</si>
  <si>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</si>
  <si>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</si>
  <si>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</si>
  <si>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</si>
  <si>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</si>
  <si>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</si>
  <si>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</si>
  <si>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</si>
  <si>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</si>
  <si>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</si>
  <si>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</si>
  <si>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</si>
  <si>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</si>
  <si>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</si>
  <si>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</si>
  <si>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</si>
  <si>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</si>
  <si>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</si>
  <si>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</si>
  <si>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</si>
  <si>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</si>
  <si>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</si>
  <si>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</si>
  <si>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</si>
  <si>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</si>
  <si>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</si>
  <si>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</si>
  <si>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</si>
  <si>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</si>
  <si>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</si>
  <si>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</si>
  <si>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</si>
  <si>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</si>
  <si>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</si>
  <si>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</si>
  <si>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</si>
  <si>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</si>
  <si>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</si>
  <si>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</si>
  <si>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</si>
  <si>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</si>
  <si>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</si>
  <si>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</si>
  <si>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</si>
  <si>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</si>
  <si>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</si>
  <si>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</si>
  <si>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</si>
  <si>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</si>
  <si>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</si>
  <si>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</si>
  <si>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</si>
  <si>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</si>
  <si>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</si>
  <si>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</si>
  <si>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</si>
  <si>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</si>
  <si>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</si>
  <si>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</si>
  <si>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</si>
  <si>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</si>
  <si>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</si>
  <si>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</si>
  <si>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</si>
  <si>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</si>
  <si>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</si>
  <si>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</si>
  <si>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</si>
  <si>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</si>
  <si>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</si>
  <si>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</si>
  <si>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</si>
  <si>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</si>
  <si>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</si>
  <si>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</si>
  <si>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</si>
  <si>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</si>
  <si>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</si>
  <si>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</si>
  <si>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</si>
  <si>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</si>
  <si>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</si>
  <si>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</si>
  <si>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</si>
  <si>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</si>
  <si>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</si>
  <si>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</si>
  <si>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</si>
  <si>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</si>
  <si>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</si>
  <si>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</si>
  <si>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</si>
  <si>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</si>
  <si>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</si>
  <si>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</si>
  <si>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</si>
  <si>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</si>
  <si>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</si>
  <si>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</si>
  <si>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</si>
  <si>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</si>
  <si>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</si>
  <si>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</si>
  <si>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</si>
  <si>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</si>
  <si>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</si>
  <si>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</si>
  <si>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</si>
  <si>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</si>
  <si>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</si>
  <si>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</si>
  <si>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</si>
  <si>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</si>
  <si>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</si>
  <si>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</si>
  <si>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</si>
  <si>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</si>
  <si>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</si>
  <si>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</si>
  <si>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</si>
  <si>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</si>
  <si>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</si>
  <si>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</si>
  <si>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</si>
  <si>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</si>
  <si>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</si>
  <si>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</si>
  <si>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</si>
  <si>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</si>
  <si>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</si>
  <si>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</si>
  <si>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</si>
  <si>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</si>
  <si>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</si>
  <si>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</si>
  <si>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</si>
  <si>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</si>
  <si>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</si>
  <si>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</si>
  <si>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</si>
  <si>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</si>
  <si>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</si>
  <si>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</si>
  <si>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</si>
  <si>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</si>
  <si>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</si>
  <si>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</si>
  <si>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</si>
  <si>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</si>
  <si>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</si>
  <si>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</si>
  <si>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</si>
  <si>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</si>
  <si>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</si>
  <si>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</si>
  <si>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</si>
  <si>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</si>
  <si>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</si>
  <si>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</si>
  <si>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</si>
  <si>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</si>
  <si>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</si>
  <si>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</si>
  <si>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</si>
  <si>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</si>
  <si>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</si>
  <si>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</si>
  <si>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</si>
  <si>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</si>
  <si>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</si>
  <si>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</si>
  <si>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</si>
  <si>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</si>
  <si>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</si>
  <si>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</si>
  <si>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</si>
  <si>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</si>
  <si>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</si>
  <si>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</si>
  <si>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</si>
  <si>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</si>
  <si>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</si>
  <si>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</si>
  <si>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</si>
  <si>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</si>
  <si>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</si>
  <si>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</si>
  <si>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</si>
  <si>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</si>
  <si>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</si>
  <si>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</si>
  <si>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</si>
  <si>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</si>
  <si>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</si>
  <si>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</si>
  <si>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</si>
  <si>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</si>
  <si>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</si>
  <si>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</si>
  <si>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</si>
  <si>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</si>
  <si>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</si>
  <si>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</si>
  <si>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</si>
  <si>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</si>
  <si>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</si>
  <si>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</si>
  <si>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</si>
  <si>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</si>
  <si>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</si>
  <si>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</si>
  <si>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</si>
  <si>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</si>
  <si>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</si>
  <si>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</si>
  <si>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</si>
  <si>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</si>
  <si>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</si>
  <si>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</si>
  <si>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</si>
  <si>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</si>
  <si>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</si>
  <si>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</si>
  <si>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</si>
  <si>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</si>
  <si>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</si>
  <si>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</si>
  <si>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</si>
  <si>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</si>
  <si>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</si>
  <si>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</si>
  <si>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</si>
  <si>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</si>
  <si>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</si>
  <si>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</si>
  <si>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</si>
  <si>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</si>
  <si>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</si>
  <si>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</si>
  <si>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</si>
  <si>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</si>
  <si>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</si>
  <si>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</si>
  <si>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</si>
  <si>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</si>
  <si>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</si>
  <si>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</si>
  <si>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</si>
  <si>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</si>
  <si>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</si>
  <si>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</si>
  <si>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</si>
  <si>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</si>
  <si>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</si>
  <si>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</si>
  <si>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</si>
  <si>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</si>
  <si>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</si>
  <si>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</si>
  <si>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</si>
  <si>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</si>
  <si>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</si>
  <si>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</si>
  <si>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</si>
  <si>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</si>
  <si>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</si>
  <si>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</si>
  <si>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</si>
  <si>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</si>
  <si>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</si>
  <si>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</si>
  <si>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</si>
  <si>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</si>
  <si>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</si>
  <si>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</si>
  <si>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</si>
  <si>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</si>
  <si>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</si>
  <si>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</si>
  <si>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</si>
  <si>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</si>
  <si>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</si>
  <si>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</si>
  <si>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</si>
  <si>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</si>
  <si>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</si>
  <si>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</si>
  <si>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</si>
  <si>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</si>
  <si>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</si>
  <si>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</si>
  <si>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</si>
  <si>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</si>
  <si>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</si>
  <si>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</si>
  <si>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</si>
  <si>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</si>
  <si>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</si>
  <si>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</si>
  <si>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</si>
  <si>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</si>
  <si>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</si>
  <si>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</si>
  <si>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</si>
  <si>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</si>
  <si>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</si>
  <si>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</si>
  <si>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</si>
  <si>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</si>
  <si>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</si>
  <si>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</si>
  <si>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</si>
  <si>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</si>
  <si>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</si>
  <si>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</si>
  <si>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</si>
  <si>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</si>
  <si>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</si>
  <si>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</si>
  <si>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</si>
  <si>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</si>
  <si>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</si>
  <si>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</si>
  <si>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</si>
  <si>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</si>
  <si>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</si>
  <si>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</si>
  <si>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</si>
  <si>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</si>
  <si>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</si>
  <si>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</si>
  <si>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</si>
  <si>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</si>
  <si>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</si>
  <si>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</si>
  <si>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</si>
  <si>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</si>
  <si>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</si>
  <si>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</si>
  <si>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</si>
  <si>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</si>
  <si>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</si>
  <si>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</si>
  <si>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</si>
  <si>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</si>
  <si>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</si>
  <si>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</si>
  <si>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</si>
  <si>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</si>
  <si>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</si>
  <si>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</si>
  <si>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</si>
  <si>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</si>
  <si>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</si>
  <si>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</si>
  <si>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</si>
  <si>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</si>
  <si>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</si>
  <si>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</si>
  <si>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</si>
  <si>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</si>
  <si>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</si>
  <si>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</si>
  <si>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</si>
  <si>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</si>
  <si>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</si>
  <si>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</si>
  <si>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</si>
  <si>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</si>
  <si>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</si>
  <si>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</si>
  <si>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</si>
  <si>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</si>
  <si>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</si>
  <si>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</si>
  <si>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</si>
  <si>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</si>
  <si>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</si>
  <si>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</si>
  <si>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</si>
  <si>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</si>
  <si>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</si>
  <si>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</si>
  <si>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</si>
  <si>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</si>
  <si>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</si>
  <si>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</si>
  <si>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</si>
  <si>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</si>
  <si>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</si>
  <si>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</si>
  <si>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</si>
  <si>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</si>
  <si>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</si>
  <si>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</si>
  <si>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</si>
  <si>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</si>
  <si>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</si>
  <si>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</si>
  <si>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</si>
  <si>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</si>
  <si>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</si>
  <si>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</si>
  <si>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</si>
  <si>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</si>
  <si>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</si>
  <si>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</si>
  <si>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</si>
  <si>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</si>
  <si>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</si>
  <si>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</si>
  <si>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</si>
  <si>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</si>
  <si>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</si>
  <si>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</si>
  <si>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</si>
  <si>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</si>
  <si>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</si>
  <si>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</si>
  <si>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</si>
  <si>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</si>
  <si>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</si>
  <si>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</si>
  <si>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</si>
  <si>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</si>
  <si>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</si>
  <si>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</si>
  <si>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</si>
  <si>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</si>
  <si>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</si>
  <si>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</si>
  <si>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</si>
  <si>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</si>
  <si>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</si>
  <si>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</si>
  <si>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</si>
  <si>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</si>
  <si>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</si>
  <si>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</si>
  <si>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</si>
  <si>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</si>
  <si>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</si>
  <si>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</si>
  <si>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</si>
  <si>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</si>
  <si>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</si>
  <si>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</si>
  <si>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</si>
  <si>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</si>
  <si>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</si>
  <si>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</si>
  <si>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</si>
  <si>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</si>
  <si>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</si>
  <si>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</si>
  <si>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</si>
  <si>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</si>
  <si>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</si>
  <si>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</si>
  <si>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</si>
  <si>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</si>
  <si>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</si>
  <si>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</si>
  <si>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</si>
  <si>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</si>
  <si>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</si>
  <si>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</si>
  <si>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</si>
  <si>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</si>
  <si>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</si>
  <si>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</si>
  <si>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</si>
  <si>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</si>
  <si>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</si>
  <si>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</si>
  <si>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</si>
  <si>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</si>
  <si>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</si>
  <si>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</si>
  <si>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</si>
  <si>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</si>
  <si>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</si>
  <si>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</si>
  <si>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</si>
  <si>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</si>
  <si>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</si>
  <si>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</si>
  <si>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</si>
  <si>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</si>
  <si>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</si>
  <si>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</si>
  <si>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</si>
  <si>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</si>
  <si>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</si>
  <si>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</si>
  <si>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</si>
  <si>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</si>
  <si>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</si>
  <si>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</si>
  <si>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</si>
  <si>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</si>
  <si>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</si>
  <si>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</si>
  <si>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</si>
  <si>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</si>
  <si>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</si>
  <si>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</si>
  <si>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</si>
  <si>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</si>
  <si>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</si>
  <si>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</si>
  <si>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</si>
  <si>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</si>
  <si>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</si>
  <si>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</si>
  <si>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</si>
  <si>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</si>
  <si>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</si>
  <si>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</si>
  <si>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</si>
  <si>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</si>
  <si>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</si>
  <si>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</si>
  <si>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</si>
  <si>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</si>
  <si>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</si>
  <si>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</si>
  <si>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</si>
  <si>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</si>
  <si>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</si>
  <si>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</si>
  <si>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</si>
  <si>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</si>
  <si>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</si>
  <si>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</si>
  <si>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</si>
  <si>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</si>
  <si>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</si>
  <si>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</si>
  <si>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</si>
  <si>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</si>
  <si>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</si>
  <si>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</si>
  <si>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</si>
  <si>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</si>
  <si>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</si>
  <si>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</si>
  <si>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</si>
  <si>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</si>
  <si>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</si>
  <si>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</si>
  <si>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</si>
  <si>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</si>
  <si>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</si>
  <si>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</si>
  <si>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</si>
  <si>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</si>
  <si>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</si>
  <si>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</si>
  <si>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</si>
  <si>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</si>
  <si>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</si>
  <si>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</si>
  <si>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</si>
  <si>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</si>
  <si>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</si>
  <si>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</si>
  <si>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</si>
  <si>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</si>
  <si>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</si>
  <si>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</si>
  <si>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</si>
  <si>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</si>
  <si>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</si>
  <si>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</si>
  <si>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</si>
  <si>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</si>
  <si>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</si>
  <si>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</si>
  <si>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</si>
  <si>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</si>
  <si>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</si>
  <si>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</si>
  <si>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</si>
  <si>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</si>
  <si>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</si>
  <si>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</si>
  <si>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</si>
  <si>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</si>
  <si>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</si>
  <si>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</si>
  <si>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</si>
  <si>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</si>
  <si>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</si>
  <si>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</si>
  <si>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</si>
  <si>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</si>
  <si>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</si>
  <si>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</si>
  <si>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</si>
  <si>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</si>
  <si>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</si>
  <si>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</si>
  <si>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</si>
  <si>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</si>
  <si>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</si>
  <si>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</si>
  <si>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</si>
  <si>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</si>
  <si>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</si>
  <si>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</si>
  <si>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</si>
  <si>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</si>
  <si>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</si>
  <si>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</si>
  <si>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</si>
  <si>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</si>
  <si>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</si>
  <si>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</si>
  <si>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</si>
  <si>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</si>
  <si>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</si>
  <si>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</si>
  <si>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</si>
  <si>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</si>
  <si>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</si>
  <si>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</si>
  <si>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</si>
  <si>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</si>
  <si>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</si>
  <si>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</si>
  <si>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</si>
  <si>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</si>
  <si>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</si>
  <si>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</si>
  <si>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</si>
  <si>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</si>
  <si>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</si>
  <si>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</si>
  <si>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</si>
  <si>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</si>
  <si>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</si>
  <si>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</si>
  <si>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</si>
  <si>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</si>
  <si>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</si>
  <si>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</si>
  <si>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</si>
  <si>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</si>
  <si>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</si>
  <si>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</si>
  <si>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</si>
  <si>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</si>
  <si>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</si>
  <si>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</si>
  <si>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</si>
  <si>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</si>
  <si>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</si>
  <si>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</si>
  <si>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</si>
  <si>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</si>
  <si>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</si>
  <si>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</si>
  <si>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</si>
  <si>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</si>
  <si>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</si>
  <si>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</si>
  <si>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</si>
  <si>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</si>
  <si>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</si>
  <si>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</si>
  <si>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</si>
  <si>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</si>
  <si>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</si>
  <si>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</si>
  <si>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</si>
  <si>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</si>
  <si>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</si>
  <si>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</si>
  <si>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</si>
  <si>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</si>
  <si>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</si>
  <si>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</si>
  <si>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</si>
  <si>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</si>
  <si>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</si>
  <si>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</si>
  <si>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</si>
  <si>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</si>
  <si>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</si>
  <si>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</si>
  <si>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</si>
  <si>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</si>
  <si>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</si>
  <si>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</si>
  <si>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</si>
  <si>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</si>
  <si>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</si>
  <si>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</si>
  <si>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</si>
  <si>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</si>
  <si>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</si>
  <si>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</si>
  <si>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</si>
  <si>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</si>
  <si>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</si>
  <si>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</si>
  <si>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</si>
  <si>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</si>
  <si>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</si>
  <si>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</si>
  <si>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</si>
  <si>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</si>
  <si>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</si>
  <si>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</si>
  <si>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</si>
  <si>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</si>
  <si>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</si>
  <si>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</si>
  <si>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</si>
  <si>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</si>
  <si>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</si>
  <si>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</si>
  <si>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</si>
  <si>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</si>
  <si>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</si>
  <si>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</si>
  <si>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</si>
  <si>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</si>
  <si>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</si>
  <si>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</si>
  <si>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</si>
  <si>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</si>
  <si>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</si>
  <si>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</si>
  <si>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</si>
  <si>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</si>
  <si>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</si>
  <si>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</si>
  <si>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</si>
  <si>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</si>
  <si>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</si>
  <si>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</si>
  <si>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</si>
  <si>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</si>
  <si>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</si>
  <si>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</si>
  <si>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</si>
  <si>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</si>
  <si>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</si>
  <si>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</si>
  <si>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</si>
  <si>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</si>
  <si>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</si>
  <si>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</si>
  <si>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</si>
  <si>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</si>
  <si>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</si>
  <si>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</si>
  <si>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</si>
  <si>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</si>
  <si>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</si>
  <si>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</si>
  <si>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</si>
  <si>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</si>
  <si>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</si>
  <si>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</si>
  <si>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</si>
  <si>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</si>
  <si>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</si>
  <si>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</si>
  <si>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</si>
  <si>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</si>
  <si>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</si>
  <si>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</si>
  <si>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</si>
  <si>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</si>
  <si>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</si>
  <si>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</si>
  <si>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</si>
  <si>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</si>
  <si>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</si>
  <si>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</si>
  <si>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</si>
  <si>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</si>
  <si>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</si>
  <si>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</si>
  <si>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</si>
  <si>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</si>
  <si>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</si>
  <si>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</si>
  <si>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</si>
  <si>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</si>
  <si>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</si>
  <si>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</si>
  <si>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</si>
  <si>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</si>
  <si>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</si>
  <si>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</si>
  <si>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</si>
  <si>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</si>
  <si>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</si>
  <si>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</si>
  <si>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</si>
  <si>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</si>
  <si>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</si>
  <si>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</si>
  <si>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</si>
  <si>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</si>
  <si>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</si>
  <si>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</si>
  <si>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</si>
  <si>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</si>
  <si>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</si>
  <si>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</si>
  <si>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</si>
  <si>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</si>
  <si>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</si>
  <si>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</si>
  <si>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</si>
  <si>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</si>
  <si>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</si>
  <si>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</si>
  <si>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</si>
  <si>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</si>
  <si>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</si>
  <si>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</si>
  <si>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</si>
  <si>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</si>
  <si>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</si>
  <si>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</si>
  <si>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</si>
  <si>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</si>
  <si>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</si>
  <si>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</si>
  <si>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</si>
  <si>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</si>
  <si>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</si>
  <si>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</si>
  <si>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</si>
  <si>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</si>
  <si>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</si>
  <si>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</si>
  <si>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</si>
  <si>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</si>
  <si>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</si>
  <si>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</si>
  <si>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</si>
  <si>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</si>
  <si>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</si>
  <si>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</si>
  <si>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</si>
  <si>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</si>
  <si>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</si>
  <si>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</si>
  <si>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</si>
  <si>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</si>
  <si>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</si>
  <si>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</si>
  <si>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</si>
  <si>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</si>
  <si>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</si>
  <si>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</si>
  <si>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</si>
  <si>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</si>
  <si>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</si>
  <si>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</si>
  <si>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</si>
  <si>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</si>
  <si>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</si>
  <si>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</si>
  <si>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</si>
  <si>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</si>
  <si>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</si>
  <si>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</si>
  <si>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</si>
  <si>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</si>
  <si>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</si>
  <si>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</si>
  <si>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</si>
  <si>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</si>
  <si>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</si>
  <si>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</si>
  <si>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</si>
  <si>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</si>
  <si>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</si>
  <si>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</si>
  <si>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</si>
  <si>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</si>
  <si>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</si>
  <si>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</si>
  <si>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</si>
  <si>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</si>
  <si>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</si>
  <si>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</si>
  <si>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</si>
  <si>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</si>
  <si>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</si>
  <si>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</si>
  <si>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</si>
  <si>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</si>
  <si>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</si>
  <si>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</si>
  <si>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</si>
  <si>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</si>
  <si>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</si>
  <si>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</si>
  <si>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</si>
  <si>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</si>
  <si>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</si>
  <si>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</si>
  <si>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</si>
  <si>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</si>
  <si>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</si>
  <si>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</si>
  <si>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</si>
  <si>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</si>
  <si>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</si>
  <si>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</si>
  <si>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</si>
  <si>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</si>
  <si>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</si>
  <si>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</si>
  <si>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</si>
  <si>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</si>
  <si>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</si>
  <si>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</si>
  <si>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</si>
  <si>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</si>
  <si>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</si>
  <si>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</si>
  <si>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</si>
  <si>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</si>
  <si>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</si>
  <si>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</si>
  <si>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</si>
  <si>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</si>
  <si>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</si>
  <si>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</si>
  <si>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</si>
  <si>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</si>
  <si>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</si>
  <si>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</si>
  <si>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</si>
  <si>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</si>
  <si>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</si>
  <si>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</si>
  <si>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</si>
  <si>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</si>
  <si>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</si>
  <si>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</si>
  <si>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</si>
  <si>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</si>
  <si>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</si>
  <si>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</si>
  <si>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</si>
  <si>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</si>
  <si>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</si>
  <si>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</si>
  <si>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</si>
  <si>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</si>
  <si>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</si>
  <si>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</si>
  <si>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</si>
  <si>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</si>
  <si>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</si>
  <si>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</si>
  <si>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</si>
  <si>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</si>
  <si>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</si>
  <si>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</si>
  <si>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</si>
  <si>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</si>
  <si>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</si>
  <si>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</si>
  <si>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</si>
  <si>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</si>
  <si>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</si>
  <si>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</si>
  <si>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</si>
  <si>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</si>
  <si>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</si>
  <si>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</si>
  <si>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</si>
  <si>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</si>
  <si>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</si>
  <si>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</si>
  <si>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</si>
  <si>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</si>
  <si>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</si>
  <si>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</si>
  <si>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</si>
  <si>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</si>
  <si>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</si>
  <si>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</si>
  <si>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</si>
  <si>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</si>
  <si>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</si>
  <si>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</si>
  <si>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</si>
  <si>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</si>
  <si>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</si>
  <si>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</si>
  <si>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</si>
  <si>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</si>
  <si>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</si>
  <si>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</si>
  <si>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</si>
  <si>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</si>
  <si>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</si>
  <si>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</si>
  <si>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</si>
  <si>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</si>
  <si>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</si>
  <si>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</si>
  <si>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</si>
  <si>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</si>
  <si>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</si>
  <si>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</si>
  <si>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</si>
  <si>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</si>
  <si>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</si>
  <si>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</si>
  <si>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</si>
  <si>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</si>
  <si>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</si>
  <si>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</si>
  <si>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</si>
  <si>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</si>
  <si>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</si>
  <si>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</si>
  <si>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</si>
  <si>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</si>
  <si>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</si>
  <si>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</si>
  <si>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</si>
  <si>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</si>
  <si>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</si>
  <si>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</si>
  <si>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</si>
  <si>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</si>
  <si>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</si>
  <si>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</si>
  <si>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</si>
  <si>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</si>
  <si>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</si>
  <si>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</si>
  <si>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</si>
  <si>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</si>
  <si>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</si>
  <si>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</si>
  <si>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</si>
  <si>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</si>
  <si>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</si>
  <si>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</si>
  <si>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</si>
  <si>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</si>
  <si>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</si>
  <si>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</si>
  <si>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</si>
  <si>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</si>
  <si>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</si>
  <si>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</si>
  <si>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</si>
  <si>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</si>
  <si>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</si>
  <si>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</si>
  <si>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</si>
  <si>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</si>
  <si>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</si>
  <si>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</si>
  <si>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</si>
  <si>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</si>
  <si>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</si>
  <si>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</si>
  <si>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</si>
  <si>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</si>
  <si>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</si>
  <si>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</si>
  <si>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</si>
  <si>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</si>
  <si>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</si>
  <si>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</si>
  <si>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</si>
  <si>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</si>
  <si>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</si>
  <si>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</si>
  <si>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</si>
  <si>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</si>
  <si>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</si>
  <si>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</si>
  <si>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</si>
  <si>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</si>
  <si>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</si>
  <si>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</si>
  <si>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</si>
  <si>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</si>
  <si>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</si>
  <si>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</si>
  <si>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</si>
  <si>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</si>
  <si>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</si>
  <si>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</si>
  <si>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</si>
  <si>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</si>
  <si>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</si>
  <si>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</si>
  <si>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</si>
  <si>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</si>
  <si>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</si>
  <si>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</si>
  <si>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</si>
  <si>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</si>
  <si>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</si>
  <si>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</si>
  <si>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</si>
  <si>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</si>
  <si>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</si>
  <si>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</si>
  <si>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</si>
  <si>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</si>
  <si>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</si>
  <si>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</si>
  <si>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</si>
  <si>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</si>
  <si>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</si>
  <si>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</si>
  <si>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</si>
  <si>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</si>
  <si>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</si>
  <si>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</si>
  <si>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</si>
  <si>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</si>
  <si>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</si>
  <si>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</si>
  <si>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</si>
  <si>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</si>
  <si>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</si>
  <si>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</si>
  <si>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</si>
  <si>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</si>
  <si>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</si>
  <si>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</si>
  <si>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</si>
  <si>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</si>
  <si>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</si>
  <si>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</si>
  <si>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</si>
  <si>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</si>
  <si>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</si>
  <si>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</si>
  <si>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</si>
  <si>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</si>
  <si>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</si>
  <si>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</si>
  <si>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</si>
  <si>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</si>
  <si>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</si>
  <si>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</si>
  <si>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</si>
  <si>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</si>
  <si>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</si>
  <si>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</si>
  <si>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</si>
  <si>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</si>
  <si>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</si>
  <si>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</si>
  <si>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</si>
  <si>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</si>
  <si>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</si>
  <si>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</si>
  <si>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</si>
  <si>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</si>
  <si>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</si>
  <si>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</si>
  <si>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</si>
  <si>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</si>
  <si>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</si>
  <si>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</si>
  <si>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</si>
  <si>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</si>
  <si>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</si>
  <si>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</si>
  <si>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</si>
  <si>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</si>
  <si>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</si>
  <si>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</si>
  <si>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</si>
  <si>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</si>
  <si>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</si>
  <si>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</si>
  <si>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</si>
  <si>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</si>
  <si>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</si>
  <si>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</si>
  <si>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</si>
  <si>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</si>
  <si>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</si>
  <si>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</si>
  <si>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</si>
  <si>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</si>
  <si>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</si>
  <si>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</si>
  <si>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</si>
  <si>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</si>
  <si>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</si>
  <si>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</si>
  <si>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</si>
  <si>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</si>
  <si>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</si>
  <si>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</si>
  <si>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</si>
  <si>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</si>
  <si>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</si>
  <si>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</si>
  <si>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</si>
  <si>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</si>
  <si>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</si>
  <si>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</si>
  <si>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</si>
  <si>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</si>
  <si>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</si>
  <si>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</si>
  <si>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</si>
  <si>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</si>
  <si>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</si>
  <si>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</si>
  <si>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</si>
  <si>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</si>
  <si>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</si>
  <si>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</si>
  <si>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</si>
  <si>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</si>
  <si>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</si>
  <si>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</si>
  <si>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</si>
  <si>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</si>
  <si>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</si>
  <si>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</si>
  <si>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</si>
  <si>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</si>
  <si>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</si>
  <si>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</si>
  <si>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</si>
  <si>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</si>
  <si>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</si>
  <si>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</si>
  <si>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</si>
  <si>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</si>
  <si>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</si>
  <si>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</si>
  <si>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</si>
  <si>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</si>
  <si>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</si>
  <si>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</si>
  <si>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</si>
  <si>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</si>
  <si>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</si>
  <si>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</si>
  <si>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</si>
  <si>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</si>
  <si>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</si>
  <si>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</si>
  <si>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</si>
  <si>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</si>
  <si>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</si>
  <si>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</si>
  <si>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</si>
  <si>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</si>
  <si>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</si>
  <si>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</si>
  <si>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</si>
  <si>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</si>
  <si>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</si>
  <si>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</si>
  <si>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</si>
  <si>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</si>
  <si>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</si>
  <si>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</si>
  <si>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</si>
  <si>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</si>
  <si>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</si>
  <si>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</si>
  <si>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</si>
  <si>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</si>
  <si>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</si>
  <si>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</si>
  <si>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</si>
  <si>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</si>
  <si>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</si>
  <si>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</si>
  <si>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</si>
  <si>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</si>
  <si>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</si>
  <si>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</si>
  <si>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</si>
  <si>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</si>
  <si>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</si>
  <si>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</si>
  <si>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</si>
  <si>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</si>
  <si>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</si>
  <si>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</si>
  <si>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</si>
  <si>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</si>
  <si>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</si>
  <si>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</si>
  <si>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</si>
  <si>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</si>
  <si>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</si>
  <si>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</si>
  <si>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</si>
  <si>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</si>
  <si>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</si>
  <si>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</si>
  <si>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</si>
  <si>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</si>
  <si>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</si>
  <si>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</si>
  <si>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</si>
  <si>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</si>
  <si>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</si>
  <si>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</si>
  <si>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</si>
  <si>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</si>
  <si>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</si>
  <si>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</si>
  <si>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</si>
  <si>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</si>
  <si>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</si>
  <si>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</si>
  <si>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</si>
  <si>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</si>
  <si>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</si>
  <si>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</si>
  <si>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</si>
  <si>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</si>
  <si>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</si>
  <si>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</si>
  <si>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</si>
  <si>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</si>
  <si>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</si>
  <si>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</si>
  <si>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</si>
  <si>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</si>
  <si>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</si>
  <si>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</si>
  <si>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</si>
  <si>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</si>
  <si>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</si>
  <si>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</si>
  <si>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</si>
  <si>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</si>
  <si>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</si>
  <si>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</si>
  <si>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</si>
  <si>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</si>
  <si>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</si>
  <si>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</si>
  <si>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</si>
  <si>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</si>
  <si>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</si>
  <si>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</si>
  <si>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</si>
  <si>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</si>
  <si>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</si>
  <si>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</si>
  <si>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</si>
  <si>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</si>
  <si>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</si>
  <si>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</si>
  <si>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</si>
  <si>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</si>
  <si>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</si>
  <si>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</si>
  <si>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</si>
  <si>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</si>
  <si>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</si>
  <si>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</si>
  <si>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</si>
  <si>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</si>
  <si>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</si>
  <si>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</si>
  <si>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</si>
  <si>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</si>
  <si>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</si>
  <si>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</si>
  <si>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</si>
  <si>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</si>
  <si>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</si>
  <si>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</si>
  <si>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</si>
  <si>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</si>
  <si>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</si>
  <si>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</si>
  <si>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</si>
  <si>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</si>
  <si>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</si>
  <si>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</si>
  <si>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</si>
  <si>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</si>
  <si>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</si>
  <si>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</si>
  <si>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</si>
  <si>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</si>
  <si>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</si>
  <si>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</si>
  <si>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</si>
  <si>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</si>
  <si>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</si>
  <si>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</si>
  <si>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</si>
  <si>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</si>
  <si>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</si>
  <si>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</si>
  <si>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</si>
  <si>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</si>
  <si>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</si>
  <si>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</si>
  <si>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</si>
  <si>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</si>
  <si>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</si>
  <si>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</si>
  <si>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</si>
  <si>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</si>
  <si>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</si>
  <si>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</si>
  <si>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</si>
  <si>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</si>
  <si>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</si>
  <si>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</si>
  <si>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</si>
  <si>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</si>
  <si>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</si>
  <si>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</si>
  <si>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</si>
  <si>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</si>
  <si>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</si>
  <si>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</si>
  <si>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</si>
  <si>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</si>
  <si>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</si>
  <si>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</si>
  <si>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</si>
  <si>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</si>
  <si>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</si>
  <si>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</si>
  <si>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</si>
  <si>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</si>
  <si>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</si>
  <si>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</si>
  <si>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</si>
  <si>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</si>
  <si>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</si>
  <si>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</si>
  <si>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</si>
  <si>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</si>
  <si>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</si>
  <si>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</si>
  <si>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</si>
  <si>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</si>
  <si>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</si>
  <si>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</si>
  <si>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</si>
  <si>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</si>
  <si>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</si>
  <si>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</si>
  <si>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</si>
  <si>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</si>
  <si>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</si>
  <si>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</si>
  <si>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</si>
  <si>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</si>
  <si>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</si>
  <si>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</si>
  <si>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</si>
  <si>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</si>
  <si>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</si>
  <si>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</si>
  <si>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</si>
  <si>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</si>
  <si>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</si>
  <si>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</si>
  <si>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</si>
  <si>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</si>
  <si>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</si>
  <si>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</si>
  <si>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</si>
  <si>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</si>
  <si>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</si>
  <si>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</si>
  <si>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</si>
  <si>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</si>
  <si>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</si>
  <si>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</si>
  <si>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</si>
  <si>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</si>
  <si>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</si>
  <si>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</si>
  <si>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</si>
  <si>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</si>
  <si>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</si>
  <si>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</si>
  <si>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</si>
  <si>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</si>
  <si>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</si>
  <si>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</si>
  <si>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</si>
  <si>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</si>
  <si>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</si>
  <si>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</si>
  <si>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</si>
  <si>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</si>
  <si>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</si>
  <si>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</si>
  <si>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</si>
  <si>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</si>
  <si>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</si>
  <si>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</si>
  <si>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</si>
  <si>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</si>
  <si>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</si>
  <si>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</si>
  <si>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</si>
  <si>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</si>
  <si>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</si>
  <si>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</si>
  <si>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</si>
  <si>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</si>
  <si>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</si>
  <si>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</si>
  <si>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</si>
  <si>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</si>
  <si>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</si>
  <si>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</si>
  <si>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</si>
  <si>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</si>
  <si>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</si>
  <si>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</si>
  <si>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</si>
  <si>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</si>
  <si>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</si>
  <si>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</si>
  <si>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</si>
  <si>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</si>
  <si>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</si>
  <si>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</si>
  <si>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</si>
  <si>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</si>
  <si>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</si>
  <si>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</si>
  <si>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</si>
  <si>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</si>
  <si>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</si>
  <si>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</si>
  <si>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</si>
  <si>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</si>
  <si>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</si>
  <si>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</si>
  <si>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</si>
  <si>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</si>
  <si>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</si>
  <si>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</si>
  <si>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</si>
  <si>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</si>
  <si>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</si>
  <si>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</si>
  <si>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</si>
  <si>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</si>
  <si>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</si>
  <si>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</si>
  <si>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</si>
  <si>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</si>
  <si>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</si>
  <si>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</si>
  <si>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</si>
  <si>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</si>
  <si>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</si>
  <si>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</si>
  <si>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</si>
  <si>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</si>
  <si>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</si>
  <si>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</si>
  <si>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</si>
  <si>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</si>
  <si>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</si>
  <si>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</si>
  <si>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</si>
  <si>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</si>
  <si>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</si>
  <si>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</si>
  <si>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</si>
  <si>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</si>
  <si>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</si>
  <si>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</si>
  <si>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</si>
  <si>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</si>
  <si>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</si>
  <si>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</si>
  <si>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</si>
  <si>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</si>
  <si>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</si>
  <si>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</si>
  <si>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</si>
  <si>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</si>
  <si>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</si>
  <si>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</si>
  <si>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</si>
  <si>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</si>
  <si>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</si>
  <si>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</si>
  <si>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</si>
  <si>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</si>
  <si>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</si>
  <si>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</si>
  <si>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</si>
  <si>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</si>
  <si>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</si>
  <si>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</si>
  <si>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</si>
  <si>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</si>
  <si>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</si>
  <si>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</si>
  <si>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</si>
  <si>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</si>
  <si>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</si>
  <si>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</si>
  <si>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</si>
  <si>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</si>
  <si>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</si>
  <si>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</si>
  <si>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</si>
  <si>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</si>
  <si>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</si>
  <si>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</si>
  <si>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</si>
  <si>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</si>
  <si>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</si>
  <si>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</si>
  <si>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</si>
  <si>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</si>
  <si>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</si>
  <si>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</si>
  <si>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</si>
  <si>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</si>
  <si>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</si>
  <si>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</si>
  <si>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</si>
  <si>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</si>
  <si>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</si>
  <si>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</si>
  <si>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</si>
  <si>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</si>
  <si>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</si>
  <si>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</si>
  <si>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</si>
  <si>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</si>
  <si>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</si>
  <si>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</si>
  <si>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</si>
  <si>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</si>
  <si>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</si>
  <si>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</si>
  <si>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</si>
  <si>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</si>
  <si>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</si>
  <si>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</si>
  <si>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</si>
  <si>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</si>
  <si>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</si>
  <si>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</si>
  <si>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</si>
  <si>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</si>
  <si>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</si>
  <si>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</si>
  <si>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</si>
  <si>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</si>
  <si>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</si>
  <si>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</si>
  <si>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</si>
  <si>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</si>
  <si>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</si>
  <si>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</si>
  <si>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</si>
  <si>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</si>
  <si>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</si>
  <si>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</si>
  <si>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</si>
  <si>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</si>
  <si>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</si>
  <si>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</si>
  <si>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</si>
  <si>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</si>
  <si>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</si>
  <si>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</si>
  <si>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</si>
  <si>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</si>
  <si>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</si>
  <si>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</si>
  <si>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</si>
  <si>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</si>
  <si>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</si>
  <si>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</si>
  <si>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</si>
  <si>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</si>
  <si>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</si>
  <si>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</si>
  <si>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</si>
  <si>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</si>
  <si>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</si>
  <si>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</si>
  <si>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</si>
  <si>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</si>
  <si>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</si>
  <si>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</si>
  <si>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</si>
  <si>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</si>
  <si>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</si>
  <si>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</si>
  <si>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</si>
  <si>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</si>
  <si>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</si>
  <si>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</si>
  <si>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</si>
  <si>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</si>
  <si>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</si>
  <si>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</si>
  <si>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</si>
  <si>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</si>
  <si>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</si>
  <si>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</si>
  <si>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</si>
  <si>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</si>
  <si>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</si>
  <si>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</si>
  <si>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</si>
  <si>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</si>
  <si>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</si>
  <si>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</si>
  <si>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</si>
  <si>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</si>
  <si>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</si>
  <si>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</si>
  <si>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</si>
  <si>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</si>
  <si>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</si>
  <si>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</si>
  <si>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</si>
  <si>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</si>
  <si>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</si>
  <si>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</si>
  <si>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</si>
  <si>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</si>
  <si>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</si>
  <si>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</si>
  <si>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</si>
  <si>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</si>
  <si>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</si>
  <si>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</si>
  <si>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</si>
  <si>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</si>
  <si>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</si>
  <si>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</si>
  <si>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</si>
  <si>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</si>
  <si>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</si>
  <si>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</si>
  <si>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</si>
  <si>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</si>
  <si>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</si>
  <si>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</si>
  <si>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</si>
  <si>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</si>
  <si>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</si>
  <si>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</si>
  <si>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</si>
  <si>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</si>
  <si>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</si>
  <si>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</si>
  <si>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</si>
  <si>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</si>
  <si>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</si>
  <si>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</si>
  <si>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</si>
  <si>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</si>
  <si>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</si>
  <si>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</si>
  <si>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</si>
  <si>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</si>
  <si>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</si>
  <si>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</si>
  <si>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</si>
  <si>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</si>
  <si>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</si>
  <si>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</si>
  <si>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</si>
  <si>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</si>
  <si>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</si>
  <si>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</si>
  <si>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</si>
  <si>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</si>
  <si>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</si>
  <si>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</si>
  <si>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</si>
  <si>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</si>
  <si>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</si>
  <si>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</si>
  <si>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</si>
  <si>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</si>
  <si>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</si>
  <si>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</si>
  <si>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</si>
  <si>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</si>
  <si>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</si>
  <si>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</si>
  <si>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</si>
  <si>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</si>
  <si>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</si>
  <si>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</si>
  <si>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</si>
  <si>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</si>
  <si>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</si>
  <si>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</si>
  <si>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</si>
  <si>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</si>
  <si>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</si>
  <si>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</si>
  <si>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</si>
  <si>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</si>
  <si>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</si>
  <si>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</si>
  <si>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</si>
  <si>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</si>
  <si>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</si>
  <si>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</si>
  <si>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</si>
  <si>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</si>
  <si>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</si>
  <si>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</si>
  <si>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</si>
  <si>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</si>
  <si>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</si>
  <si>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</si>
  <si>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</si>
  <si>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</si>
  <si>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</si>
  <si>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</si>
  <si>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</si>
  <si>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</si>
  <si>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</si>
  <si>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</si>
  <si>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</si>
  <si>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</si>
  <si>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</si>
  <si>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</si>
  <si>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</si>
  <si>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</si>
  <si>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</si>
  <si>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</si>
  <si>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</si>
  <si>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</si>
  <si>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</si>
  <si>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</si>
  <si>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</si>
  <si>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</si>
  <si>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</si>
  <si>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</si>
  <si>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</si>
  <si>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</si>
  <si>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</si>
  <si>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</si>
  <si>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</si>
  <si>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</si>
  <si>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</si>
  <si>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</si>
  <si>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</si>
  <si>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</si>
  <si>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</si>
  <si>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</si>
  <si>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</si>
  <si>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</si>
  <si>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</si>
  <si>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</si>
  <si>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</si>
  <si>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</si>
  <si>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</si>
  <si>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</si>
  <si>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</si>
  <si>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</si>
  <si>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</si>
  <si>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</si>
  <si>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</si>
  <si>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</si>
  <si>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</si>
  <si>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</si>
  <si>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</si>
  <si>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</si>
  <si>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</si>
  <si>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</si>
  <si>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</si>
  <si>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</si>
  <si>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</si>
  <si>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</si>
  <si>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</si>
  <si>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</si>
  <si>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</si>
  <si>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</si>
  <si>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</si>
  <si>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</si>
  <si>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</si>
  <si>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</si>
  <si>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</si>
  <si>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</si>
  <si>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</si>
  <si>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</si>
  <si>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</si>
  <si>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</si>
  <si>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</si>
  <si>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</si>
  <si>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</si>
  <si>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</si>
  <si>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</si>
  <si>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</si>
  <si>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</si>
  <si>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</si>
  <si>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</si>
  <si>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</si>
  <si>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</si>
  <si>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</si>
  <si>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</si>
  <si>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</si>
  <si>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</si>
  <si>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</si>
  <si>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</si>
  <si>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</si>
  <si>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</si>
  <si>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</si>
  <si>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</si>
  <si>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</si>
  <si>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</si>
  <si>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</si>
  <si>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</si>
  <si>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</si>
  <si>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</si>
  <si>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</si>
  <si>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</si>
  <si>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</si>
  <si>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</si>
  <si>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</si>
  <si>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</si>
  <si>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</si>
  <si>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</si>
  <si>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</si>
  <si>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</si>
  <si>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</si>
  <si>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</si>
  <si>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</si>
  <si>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</si>
  <si>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</si>
  <si>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</si>
  <si>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</si>
  <si>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</si>
  <si>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</si>
  <si>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</si>
  <si>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</si>
  <si>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</si>
  <si>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</si>
  <si>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</si>
  <si>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</si>
  <si>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</si>
  <si>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</si>
  <si>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</si>
  <si>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</si>
  <si>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</si>
  <si>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</si>
  <si>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</si>
  <si>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</si>
  <si>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</si>
  <si>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</si>
  <si>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</si>
  <si>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</si>
  <si>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</si>
  <si>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</si>
  <si>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</si>
  <si>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</si>
  <si>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</si>
  <si>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</si>
  <si>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</si>
  <si>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</si>
  <si>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</si>
  <si>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</si>
  <si>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</si>
  <si>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</si>
  <si>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</si>
  <si>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</si>
  <si>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</si>
  <si>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</si>
  <si>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</si>
  <si>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</si>
  <si>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</si>
  <si>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</si>
  <si>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</si>
  <si>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</si>
  <si>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</si>
  <si>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</si>
  <si>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</si>
  <si>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</si>
  <si>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</si>
  <si>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</si>
  <si>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</si>
  <si>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</si>
  <si>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</si>
  <si>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</si>
  <si>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</si>
  <si>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</si>
  <si>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</si>
  <si>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</si>
  <si>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</si>
  <si>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</si>
  <si>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</si>
  <si>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</si>
  <si>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</si>
  <si>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</si>
  <si>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</si>
  <si>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</si>
  <si>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</si>
  <si>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</si>
  <si>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</si>
  <si>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</si>
  <si>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</si>
  <si>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</si>
  <si>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</si>
  <si>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</si>
  <si>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</si>
  <si>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</si>
  <si>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</si>
  <si>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</si>
  <si>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</si>
  <si>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</si>
  <si>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</si>
  <si>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</si>
  <si>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</si>
  <si>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</si>
  <si>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</si>
  <si>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</si>
  <si>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</si>
  <si>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</si>
  <si>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</si>
  <si>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</si>
  <si>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</si>
  <si>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</si>
  <si>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</si>
  <si>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</si>
  <si>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</si>
  <si>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</si>
  <si>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</si>
  <si>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</si>
  <si>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</si>
  <si>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</si>
  <si>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</si>
  <si>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</si>
  <si>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</si>
  <si>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</si>
  <si>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</si>
  <si>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</si>
  <si>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</si>
  <si>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</si>
  <si>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</si>
  <si>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</si>
  <si>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</si>
  <si>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</si>
  <si>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</si>
  <si>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</si>
  <si>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</si>
  <si>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</si>
  <si>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</si>
  <si>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</si>
  <si>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</si>
  <si>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</si>
  <si>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</si>
  <si>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</si>
  <si>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</si>
  <si>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</si>
  <si>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</si>
  <si>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</si>
  <si>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</si>
  <si>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</si>
  <si>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</si>
  <si>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</si>
  <si>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</si>
  <si>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</si>
  <si>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</si>
  <si>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</si>
  <si>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</si>
  <si>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</si>
  <si>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</si>
  <si>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</si>
  <si>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</si>
  <si>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</si>
  <si>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</si>
  <si>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</si>
  <si>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</si>
  <si>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</si>
  <si>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</si>
  <si>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</si>
  <si>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</si>
  <si>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</si>
  <si>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</si>
  <si>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</si>
  <si>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</si>
  <si>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</si>
  <si>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</si>
  <si>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</si>
  <si>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</si>
  <si>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</si>
  <si>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</si>
  <si>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</si>
  <si>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</si>
  <si>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</si>
  <si>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</si>
  <si>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</si>
  <si>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</si>
  <si>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</si>
  <si>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</si>
  <si>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</si>
  <si>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</si>
  <si>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</si>
  <si>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</si>
  <si>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</si>
  <si>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</si>
  <si>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</si>
  <si>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</si>
  <si>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</si>
  <si>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</si>
  <si>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</si>
  <si>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</si>
  <si>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</si>
  <si>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</si>
  <si>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</si>
  <si>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</si>
  <si>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</si>
  <si>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</si>
  <si>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</si>
  <si>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</si>
  <si>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</si>
  <si>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</si>
  <si>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</si>
  <si>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</si>
  <si>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</si>
  <si>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</si>
  <si>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</si>
  <si>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</si>
  <si>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</si>
  <si>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</si>
  <si>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</si>
  <si>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</si>
  <si>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</si>
  <si>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</si>
  <si>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</si>
  <si>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</si>
  <si>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</si>
  <si>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</si>
  <si>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</si>
  <si>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</si>
  <si>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</si>
  <si>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</si>
  <si>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</si>
  <si>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</si>
  <si>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</si>
  <si>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</si>
  <si>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</si>
  <si>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</si>
  <si>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</si>
  <si>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</si>
  <si>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</si>
  <si>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</si>
  <si>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</si>
  <si>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</si>
  <si>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</si>
  <si>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</si>
  <si>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</si>
  <si>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</si>
  <si>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</si>
  <si>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</si>
  <si>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</si>
  <si>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</si>
  <si>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</si>
  <si>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</si>
  <si>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</si>
  <si>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</si>
  <si>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</si>
  <si>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</si>
  <si>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</si>
  <si>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</si>
  <si>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</si>
  <si>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</si>
  <si>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</si>
  <si>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</si>
  <si>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</si>
  <si>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</si>
  <si>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</si>
  <si>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</si>
  <si>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</si>
  <si>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</si>
  <si>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</si>
  <si>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</si>
  <si>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</si>
  <si>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</si>
  <si>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</si>
  <si>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</si>
  <si>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</si>
  <si>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</si>
  <si>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</si>
  <si>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</si>
  <si>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</si>
  <si>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</si>
  <si>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</si>
  <si>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</si>
  <si>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</si>
  <si>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</si>
  <si>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</si>
  <si>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</si>
  <si>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</si>
  <si>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</si>
  <si>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</si>
  <si>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</si>
  <si>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</si>
  <si>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</si>
  <si>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</si>
  <si>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</si>
  <si>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</si>
  <si>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</si>
  <si>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</si>
  <si>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</si>
  <si>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</si>
  <si>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</si>
  <si>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</si>
  <si>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</si>
  <si>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</si>
  <si>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</si>
  <si>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</si>
  <si>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</si>
  <si>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</si>
  <si>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</si>
  <si>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</si>
  <si>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</si>
  <si>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</si>
  <si>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</si>
  <si>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</si>
  <si>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</si>
  <si>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</si>
  <si>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</si>
  <si>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</si>
  <si>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</si>
  <si>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</si>
  <si>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</si>
  <si>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</si>
  <si>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</si>
  <si>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</si>
  <si>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</si>
  <si>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</si>
  <si>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</si>
  <si>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</si>
  <si>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</si>
  <si>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</si>
  <si>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</si>
  <si>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</si>
  <si>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</si>
  <si>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</si>
  <si>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</si>
  <si>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</si>
  <si>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</si>
  <si>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</si>
  <si>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</si>
  <si>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</si>
  <si>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</si>
  <si>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</si>
  <si>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</si>
  <si>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</si>
  <si>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</si>
  <si>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</si>
  <si>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</si>
  <si>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</si>
  <si>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</si>
  <si>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</si>
  <si>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</si>
  <si>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</si>
  <si>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</si>
  <si>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</si>
  <si>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</si>
  <si>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</si>
  <si>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</si>
  <si>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</si>
  <si>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</si>
  <si>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</si>
  <si>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</si>
  <si>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</si>
  <si>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</si>
  <si>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</si>
  <si>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</si>
  <si>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</si>
  <si>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</si>
  <si>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</si>
  <si>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</si>
  <si>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</si>
  <si>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</si>
  <si>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</si>
  <si>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</si>
  <si>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</si>
  <si>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</si>
  <si>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</si>
  <si>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</si>
  <si>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</si>
  <si>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</si>
  <si>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</si>
  <si>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</si>
  <si>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</si>
  <si>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</si>
  <si>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</si>
  <si>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</si>
  <si>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</si>
  <si>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</si>
  <si>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</si>
  <si>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</si>
  <si>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</si>
  <si>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</si>
  <si>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</si>
  <si>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</si>
  <si>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</si>
  <si>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</si>
  <si>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</si>
  <si>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</si>
  <si>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</si>
  <si>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</si>
  <si>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</si>
  <si>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</si>
  <si>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</si>
  <si>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</si>
  <si>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</si>
  <si>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</si>
  <si>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</si>
  <si>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</si>
  <si>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</si>
  <si>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</si>
  <si>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</si>
  <si>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</si>
  <si>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</si>
  <si>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</si>
  <si>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</si>
  <si>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</si>
  <si>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</si>
  <si>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</si>
  <si>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</si>
  <si>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</si>
  <si>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</si>
  <si>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</si>
  <si>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</si>
  <si>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</si>
  <si>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</si>
  <si>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</si>
  <si>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</si>
  <si>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</si>
  <si>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</si>
  <si>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</si>
  <si>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</si>
  <si>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</si>
  <si>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</si>
  <si>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</si>
  <si>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</si>
  <si>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</si>
  <si>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</si>
  <si>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</si>
  <si>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</si>
  <si>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</si>
  <si>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</si>
  <si>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</si>
  <si>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</si>
  <si>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</si>
  <si>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</si>
  <si>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</si>
  <si>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</si>
  <si>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</si>
  <si>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</si>
  <si>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</si>
  <si>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</si>
  <si>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</si>
  <si>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</si>
  <si>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</si>
  <si>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</si>
  <si>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</si>
  <si>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</si>
  <si>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</si>
  <si>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</si>
  <si>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</si>
  <si>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</si>
  <si>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</si>
  <si>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</si>
  <si>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</si>
  <si>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</si>
  <si>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</si>
  <si>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</si>
  <si>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</si>
  <si>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</si>
  <si>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</si>
  <si>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</si>
  <si>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</si>
  <si>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</si>
  <si>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</si>
  <si>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</si>
  <si>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</si>
  <si>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</si>
  <si>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</si>
  <si>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</si>
  <si>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</si>
  <si>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</si>
  <si>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</si>
  <si>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</si>
  <si>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</si>
  <si>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</si>
  <si>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</si>
  <si>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</si>
  <si>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</si>
  <si>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</si>
  <si>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</si>
  <si>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</si>
  <si>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</si>
  <si>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</si>
  <si>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</si>
  <si>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</si>
  <si>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</si>
  <si>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</si>
  <si>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</si>
  <si>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</si>
  <si>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</si>
  <si>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</si>
  <si>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</si>
  <si>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</si>
  <si>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</si>
  <si>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</si>
  <si>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</si>
  <si>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</si>
  <si>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</si>
  <si>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</si>
  <si>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</si>
  <si>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</si>
  <si>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</si>
  <si>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</si>
  <si>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</si>
  <si>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</si>
  <si>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</si>
  <si>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</si>
  <si>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</si>
  <si>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</si>
  <si>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</si>
  <si>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</si>
  <si>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</si>
  <si>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</si>
  <si>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</si>
  <si>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</si>
  <si>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</si>
  <si>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</si>
  <si>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</si>
  <si>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</si>
  <si>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</si>
  <si>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</si>
  <si>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</si>
  <si>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</si>
  <si>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</si>
  <si>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</si>
  <si>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</si>
  <si>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</si>
  <si>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</si>
  <si>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</si>
  <si>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</si>
  <si>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</si>
  <si>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</si>
  <si>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</si>
  <si>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</si>
  <si>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</si>
  <si>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</si>
  <si>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</si>
  <si>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</si>
  <si>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</si>
  <si>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</si>
  <si>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</si>
  <si>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</si>
  <si>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</si>
  <si>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</si>
  <si>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</si>
  <si>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</si>
  <si>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</si>
  <si>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</si>
  <si>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</si>
  <si>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</si>
  <si>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</si>
  <si>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</si>
  <si>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</si>
  <si>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</si>
  <si>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</si>
  <si>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</si>
  <si>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</si>
  <si>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</si>
  <si>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</si>
  <si>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</si>
  <si>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</si>
  <si>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</si>
  <si>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</si>
  <si>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</si>
  <si>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</si>
  <si>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</si>
  <si>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</si>
  <si>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</si>
  <si>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</si>
  <si>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</si>
  <si>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</si>
  <si>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</si>
  <si>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</si>
  <si>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</si>
  <si>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</si>
  <si>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</si>
  <si>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</si>
  <si>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</si>
  <si>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</si>
  <si>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</si>
  <si>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</si>
  <si>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</si>
  <si>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</si>
  <si>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</si>
  <si>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</si>
  <si>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</si>
  <si>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</si>
  <si>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</si>
  <si>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</si>
  <si>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</si>
  <si>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</si>
  <si>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</si>
  <si>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</si>
  <si>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</si>
  <si>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</si>
  <si>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</si>
  <si>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</si>
  <si>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</si>
  <si>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</si>
  <si>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</si>
  <si>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</si>
  <si>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</si>
  <si>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</si>
  <si>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</si>
  <si>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</si>
  <si>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</si>
  <si>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</si>
  <si>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</si>
  <si>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</si>
  <si>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</si>
  <si>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</si>
  <si>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</si>
  <si>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</si>
  <si>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</si>
  <si>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</si>
  <si>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</si>
  <si>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</si>
  <si>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</si>
  <si>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</si>
  <si>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</si>
  <si>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</si>
  <si>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</si>
  <si>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</si>
  <si>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</si>
  <si>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</si>
  <si>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</si>
  <si>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</si>
  <si>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</si>
  <si>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</si>
  <si>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</si>
  <si>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</si>
  <si>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</si>
  <si>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</si>
  <si>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</si>
  <si>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</si>
  <si>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</si>
  <si>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</si>
  <si>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</si>
  <si>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</si>
  <si>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</si>
  <si>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</si>
  <si>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</si>
  <si>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</si>
  <si>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</si>
  <si>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</si>
  <si>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</si>
  <si>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</si>
  <si>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</si>
  <si>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</si>
  <si>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</si>
  <si>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</si>
  <si>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</si>
  <si>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</si>
  <si>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</si>
  <si>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</si>
  <si>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</si>
  <si>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</si>
  <si>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</si>
  <si>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</si>
  <si>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</si>
  <si>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</si>
  <si>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</si>
  <si>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</si>
  <si>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</si>
  <si>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</si>
  <si>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</si>
  <si>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</si>
  <si>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</si>
  <si>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</si>
  <si>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</si>
  <si>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</si>
  <si>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</si>
  <si>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</si>
  <si>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</si>
  <si>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</si>
  <si>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</si>
  <si>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</si>
  <si>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</si>
  <si>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</si>
  <si>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</si>
  <si>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</si>
  <si>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</si>
  <si>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</si>
  <si>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</si>
  <si>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</si>
  <si>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</si>
  <si>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</si>
  <si>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</si>
  <si>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</si>
  <si>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</si>
  <si>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</si>
  <si>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</si>
  <si>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</si>
  <si>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</si>
  <si>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</si>
  <si>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</si>
  <si>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</si>
  <si>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</si>
  <si>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</si>
  <si>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</si>
  <si>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</si>
  <si>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</si>
  <si>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</si>
  <si>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</si>
  <si>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</si>
  <si>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</si>
  <si>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</si>
  <si>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</si>
  <si>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</si>
  <si>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</si>
  <si>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</si>
  <si>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</si>
  <si>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</si>
  <si>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</si>
  <si>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</si>
  <si>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</si>
  <si>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</si>
  <si>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</si>
  <si>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</si>
  <si>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</si>
  <si>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</si>
  <si>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</si>
  <si>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</si>
  <si>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</si>
  <si>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</si>
  <si>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</si>
  <si>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</si>
  <si>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</si>
  <si>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</si>
  <si>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</si>
  <si>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</si>
  <si>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</si>
  <si>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</si>
  <si>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</si>
  <si>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</si>
  <si>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</si>
  <si>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</si>
  <si>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</si>
  <si>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</si>
  <si>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</si>
  <si>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</si>
  <si>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</si>
  <si>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</si>
  <si>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</si>
  <si>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</si>
  <si>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</si>
  <si>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</si>
  <si>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</si>
  <si>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</si>
  <si>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</si>
  <si>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</si>
  <si>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</si>
  <si>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</si>
  <si>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</si>
  <si>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</si>
  <si>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</si>
  <si>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</si>
  <si>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</si>
  <si>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</si>
  <si>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</si>
  <si>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</si>
  <si>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</si>
  <si>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</si>
  <si>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</si>
  <si>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</si>
  <si>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</si>
  <si>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</si>
  <si>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</si>
  <si>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</si>
  <si>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</si>
  <si>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</si>
  <si>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</si>
  <si>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</si>
  <si>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</si>
  <si>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</si>
  <si>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</si>
  <si>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</si>
  <si>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</si>
  <si>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</si>
  <si>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</si>
  <si>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</si>
  <si>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</si>
  <si>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</si>
  <si>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</si>
  <si>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</si>
  <si>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</si>
  <si>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</si>
  <si>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</si>
  <si>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</si>
  <si>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</si>
  <si>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</si>
  <si>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</si>
  <si>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</si>
  <si>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</si>
  <si>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</si>
  <si>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</si>
  <si>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</si>
  <si>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</si>
  <si>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</si>
  <si>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</si>
  <si>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</si>
  <si>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</si>
  <si>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</si>
  <si>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</si>
  <si>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</si>
  <si>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</si>
  <si>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</si>
  <si>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</si>
  <si>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</si>
  <si>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</si>
  <si>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</si>
  <si>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</si>
  <si>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</si>
  <si>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</si>
  <si>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</si>
  <si>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</si>
  <si>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</si>
  <si>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</si>
  <si>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</si>
  <si>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</si>
  <si>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</si>
  <si>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</si>
  <si>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</si>
  <si>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</si>
  <si>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</si>
  <si>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</si>
  <si>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</si>
  <si>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</si>
  <si>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</si>
  <si>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</si>
  <si>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</si>
  <si>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</si>
  <si>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</si>
  <si>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</si>
  <si>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</si>
  <si>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</si>
  <si>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</si>
  <si>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</si>
  <si>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</si>
  <si>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</si>
  <si>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</si>
  <si>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</si>
  <si>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</si>
  <si>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</si>
  <si>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</si>
  <si>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</si>
  <si>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</si>
  <si>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</si>
  <si>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</si>
  <si>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</si>
  <si>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</si>
  <si>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</si>
  <si>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</si>
  <si>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</si>
  <si>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</si>
  <si>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</si>
  <si>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</si>
  <si>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</si>
  <si>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</si>
  <si>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</si>
  <si>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</si>
  <si>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</si>
  <si>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</si>
  <si>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</si>
  <si>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</si>
  <si>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</si>
  <si>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</si>
  <si>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</si>
  <si>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</si>
  <si>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</si>
  <si>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</si>
  <si>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</si>
  <si>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</si>
  <si>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</si>
  <si>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</si>
  <si>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</si>
  <si>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</si>
  <si>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</si>
  <si>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</si>
  <si>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</si>
  <si>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</si>
  <si>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</si>
  <si>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</si>
  <si>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</si>
  <si>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</si>
  <si>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</si>
  <si>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</si>
  <si>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</si>
  <si>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</si>
  <si>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</si>
  <si>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</si>
  <si>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</si>
  <si>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</si>
  <si>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</si>
  <si>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</si>
  <si>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</si>
  <si>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</si>
  <si>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</si>
  <si>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</si>
  <si>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</si>
  <si>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</si>
  <si>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</si>
  <si>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</si>
  <si>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</si>
  <si>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</si>
  <si>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</si>
  <si>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</si>
  <si>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</si>
  <si>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</si>
  <si>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</si>
  <si>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</si>
  <si>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</si>
  <si>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</si>
  <si>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</si>
  <si>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</si>
  <si>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</si>
  <si>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</si>
  <si>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</si>
  <si>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</si>
  <si>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</si>
  <si>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</si>
  <si>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</si>
  <si>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</si>
  <si>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</si>
  <si>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</si>
  <si>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</si>
  <si>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</si>
  <si>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</si>
  <si>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</si>
  <si>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</si>
  <si>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</si>
  <si>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</si>
  <si>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</si>
  <si>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</si>
  <si>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</si>
  <si>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</si>
  <si>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</si>
  <si>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</si>
  <si>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</si>
  <si>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</si>
  <si>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</si>
  <si>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</si>
  <si>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</si>
  <si>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</si>
  <si>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</si>
  <si>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</si>
  <si>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</si>
  <si>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</si>
  <si>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</si>
  <si>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</si>
  <si>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</si>
  <si>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</si>
  <si>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</si>
  <si>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</si>
  <si>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</si>
  <si>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</si>
  <si>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</si>
  <si>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</si>
  <si>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</si>
  <si>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</si>
  <si>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</si>
  <si>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</si>
  <si>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</si>
  <si>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</si>
  <si>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</si>
  <si>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</si>
  <si>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</si>
  <si>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</si>
  <si>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</si>
  <si>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</si>
  <si>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</si>
  <si>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</si>
  <si>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</si>
  <si>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</si>
  <si>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</si>
  <si>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</si>
  <si>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</si>
  <si>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</si>
  <si>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</si>
  <si>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</si>
  <si>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</si>
  <si>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</si>
  <si>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</si>
  <si>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</si>
  <si>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</si>
  <si>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</si>
  <si>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</si>
  <si>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</si>
  <si>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</si>
  <si>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</si>
  <si>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</si>
  <si>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</si>
  <si>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</si>
  <si>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</si>
  <si>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</si>
  <si>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</si>
  <si>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</si>
  <si>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</si>
  <si>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</si>
  <si>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</si>
  <si>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</si>
  <si>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</si>
  <si>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</si>
  <si>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</si>
  <si>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</si>
  <si>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</si>
  <si>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</si>
  <si>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</si>
  <si>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</si>
  <si>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</si>
  <si>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</si>
  <si>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</si>
  <si>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</si>
  <si>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</si>
  <si>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</si>
  <si>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</si>
  <si>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</si>
  <si>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</si>
  <si>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</si>
  <si>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</si>
  <si>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</si>
  <si>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</si>
  <si>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</si>
  <si>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</si>
  <si>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</si>
  <si>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</si>
  <si>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</si>
  <si>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</si>
  <si>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</si>
  <si>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</si>
  <si>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</si>
  <si>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</si>
  <si>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</si>
  <si>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</si>
  <si>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</si>
  <si>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</si>
  <si>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</si>
  <si>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</si>
  <si>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</si>
  <si>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</si>
  <si>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</si>
  <si>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</si>
  <si>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</si>
  <si>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</si>
  <si>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</si>
  <si>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</si>
  <si>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</si>
  <si>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</si>
  <si>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</si>
  <si>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</si>
  <si>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</si>
  <si>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</si>
  <si>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</si>
  <si>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</si>
  <si>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</si>
  <si>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</si>
  <si>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</si>
  <si>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</si>
  <si>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</si>
  <si>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</si>
  <si>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</si>
  <si>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</si>
  <si>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</si>
  <si>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</si>
  <si>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</si>
  <si>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</si>
  <si>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</si>
  <si>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</si>
  <si>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</si>
  <si>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</si>
  <si>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</si>
  <si>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</si>
  <si>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</si>
  <si>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</si>
  <si>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</si>
  <si>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</si>
  <si>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</si>
  <si>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</si>
  <si>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</si>
  <si>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</si>
  <si>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</si>
  <si>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</si>
  <si>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</si>
  <si>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</si>
  <si>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</si>
  <si>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</si>
  <si>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</si>
  <si>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</si>
  <si>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</si>
  <si>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</si>
  <si>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</si>
  <si>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</si>
  <si>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</si>
  <si>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</si>
  <si>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</si>
  <si>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</si>
  <si>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</si>
  <si>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</si>
  <si>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</si>
  <si>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</si>
  <si>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</si>
  <si>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</si>
  <si>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</si>
  <si>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</si>
  <si>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</si>
  <si>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</si>
  <si>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</si>
  <si>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</si>
  <si>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</si>
  <si>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</si>
  <si>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</si>
  <si>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</si>
  <si>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</si>
  <si>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</si>
  <si>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</si>
  <si>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</si>
  <si>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</si>
  <si>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</si>
  <si>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</si>
  <si>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</si>
  <si>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</si>
  <si>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</si>
  <si>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</si>
  <si>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</si>
  <si>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</si>
  <si>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</si>
  <si>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</si>
  <si>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</si>
  <si>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</si>
  <si>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</si>
  <si>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</si>
  <si>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</si>
  <si>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</si>
  <si>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</si>
  <si>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</si>
  <si>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</si>
  <si>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</si>
  <si>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</si>
  <si>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</si>
  <si>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</si>
  <si>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</si>
  <si>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</si>
  <si>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</si>
  <si>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</si>
  <si>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</si>
  <si>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</si>
  <si>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</si>
  <si>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</si>
  <si>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</si>
  <si>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</si>
  <si>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</si>
  <si>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</si>
  <si>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</si>
  <si>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</si>
  <si>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</si>
  <si>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</si>
  <si>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</si>
  <si>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</si>
  <si>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</si>
  <si>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</si>
  <si>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</si>
  <si>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</si>
  <si>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</si>
  <si>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</si>
  <si>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</si>
  <si>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</si>
  <si>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</si>
  <si>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</si>
  <si>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</si>
  <si>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</si>
  <si>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</si>
  <si>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</si>
  <si>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</si>
  <si>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</si>
  <si>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</si>
  <si>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</si>
  <si>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</si>
  <si>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</si>
  <si>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</si>
  <si>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</si>
  <si>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</si>
  <si>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</si>
  <si>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</si>
  <si>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</si>
  <si>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</si>
  <si>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</si>
  <si>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</si>
  <si>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</si>
  <si>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</si>
  <si>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</si>
  <si>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</si>
  <si>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</si>
  <si>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</si>
  <si>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</si>
  <si>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</si>
  <si>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</si>
  <si>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</si>
  <si>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</si>
  <si>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</si>
  <si>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</si>
  <si>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</si>
  <si>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</si>
  <si>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</si>
  <si>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</si>
  <si>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</si>
  <si>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</si>
  <si>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</si>
  <si>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</si>
  <si>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</si>
  <si>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</si>
  <si>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</si>
  <si>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</si>
  <si>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</si>
  <si>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</si>
  <si>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</si>
  <si>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</si>
  <si>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</si>
  <si>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</si>
  <si>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</si>
  <si>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</si>
  <si>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</si>
  <si>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</si>
  <si>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</si>
  <si>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</si>
  <si>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</si>
  <si>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</si>
  <si>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</si>
  <si>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</si>
  <si>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</si>
  <si>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</si>
  <si>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</si>
  <si>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</si>
  <si>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</si>
  <si>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</si>
  <si>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</si>
  <si>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</si>
  <si>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</si>
  <si>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</si>
  <si>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</si>
  <si>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</si>
  <si>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</si>
  <si>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</si>
  <si>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</si>
  <si>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</si>
  <si>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</si>
  <si>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</si>
  <si>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</si>
  <si>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</si>
  <si>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</si>
  <si>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</si>
  <si>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</si>
  <si>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</si>
  <si>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</si>
  <si>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</si>
  <si>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</si>
  <si>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</si>
  <si>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</si>
  <si>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</si>
  <si>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</si>
  <si>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</si>
  <si>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</si>
  <si>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</si>
  <si>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</si>
  <si>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</si>
  <si>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</si>
  <si>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</si>
  <si>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</si>
  <si>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</si>
  <si>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</si>
  <si>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</si>
  <si>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</si>
  <si>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</si>
  <si>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</si>
  <si>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</si>
  <si>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</si>
  <si>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</si>
  <si>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</si>
  <si>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</si>
  <si>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</si>
  <si>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</si>
  <si>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</si>
  <si>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</si>
  <si>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</si>
  <si>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</si>
  <si>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</si>
  <si>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</si>
  <si>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</si>
  <si>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</si>
  <si>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</si>
  <si>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</si>
  <si>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</si>
  <si>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</si>
  <si>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</si>
  <si>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</si>
  <si>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</si>
  <si>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</si>
  <si>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</si>
  <si>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</si>
  <si>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</si>
  <si>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</si>
  <si>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</si>
  <si>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</si>
  <si>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</si>
  <si>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</si>
  <si>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</si>
  <si>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</si>
  <si>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</si>
  <si>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</si>
  <si>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</si>
  <si>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</si>
  <si>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</si>
  <si>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</si>
  <si>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</si>
  <si>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</si>
  <si>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</si>
  <si>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</si>
  <si>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</si>
  <si>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</si>
  <si>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</si>
  <si>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</si>
  <si>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</si>
  <si>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</si>
  <si>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</si>
  <si>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</si>
  <si>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</si>
  <si>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</si>
  <si>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</si>
  <si>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</si>
  <si>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</si>
  <si>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</si>
  <si>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</si>
  <si>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</si>
  <si>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</si>
  <si>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</si>
  <si>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</si>
  <si>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</si>
  <si>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</si>
  <si>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</si>
  <si>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</si>
  <si>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</si>
  <si>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</si>
  <si>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</si>
  <si>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</si>
  <si>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</si>
  <si>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</si>
  <si>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</si>
  <si>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</si>
  <si>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</si>
  <si>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</si>
  <si>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</si>
  <si>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</si>
  <si>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</si>
  <si>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</si>
  <si>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</si>
  <si>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</si>
  <si>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</si>
  <si>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</si>
  <si>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</si>
  <si>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</si>
  <si>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</si>
  <si>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</si>
  <si>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</si>
  <si>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</si>
  <si>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</si>
  <si>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</si>
  <si>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</si>
  <si>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</si>
  <si>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</si>
  <si>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</si>
  <si>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</si>
  <si>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</si>
  <si>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</si>
  <si>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</si>
  <si>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</si>
  <si>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</si>
  <si>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</si>
  <si>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</si>
  <si>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</si>
  <si>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</si>
  <si>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</si>
  <si>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</si>
  <si>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</si>
  <si>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</si>
  <si>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</si>
  <si>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</si>
  <si>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</si>
  <si>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</si>
  <si>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</si>
  <si>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</si>
  <si>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</si>
  <si>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</si>
  <si>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</si>
  <si>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</si>
  <si>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</si>
  <si>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</si>
  <si>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</si>
  <si>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</si>
  <si>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</si>
  <si>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</si>
  <si>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</si>
  <si>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</si>
  <si>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</si>
  <si>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</si>
  <si>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</si>
  <si>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</si>
  <si>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</si>
  <si>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</si>
  <si>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</si>
  <si>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</si>
  <si>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</si>
  <si>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</si>
  <si>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</si>
  <si>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</si>
  <si>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</si>
  <si>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</si>
  <si>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</si>
  <si>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</si>
  <si>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</si>
  <si>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</si>
  <si>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</si>
  <si>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</si>
  <si>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</si>
  <si>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</si>
  <si>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</si>
  <si>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</si>
  <si>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</si>
  <si>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</si>
  <si>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</si>
  <si>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</si>
  <si>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</si>
  <si>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</si>
  <si>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</si>
  <si>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</si>
  <si>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</si>
  <si>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</si>
  <si>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</si>
  <si>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</si>
  <si>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</si>
  <si>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</si>
  <si>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</si>
  <si>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</si>
  <si>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</si>
  <si>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</si>
  <si>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</si>
  <si>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</si>
  <si>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</si>
  <si>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</si>
  <si>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</si>
  <si>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</si>
  <si>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</si>
  <si>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</si>
  <si>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</si>
  <si>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</si>
  <si>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</si>
  <si>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</si>
  <si>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</si>
  <si>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</si>
  <si>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</si>
  <si>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</si>
  <si>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</si>
  <si>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</si>
  <si>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</si>
  <si>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</si>
  <si>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</si>
  <si>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</si>
  <si>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</si>
  <si>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</si>
  <si>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</si>
  <si>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</si>
  <si>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</si>
  <si>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</si>
  <si>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</si>
  <si>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</si>
  <si>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</si>
  <si>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</si>
  <si>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</si>
  <si>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</si>
  <si>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</si>
  <si>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</si>
  <si>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</si>
  <si>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</si>
  <si>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</si>
  <si>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</si>
  <si>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</si>
  <si>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</si>
  <si>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</si>
  <si>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</si>
  <si>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</si>
  <si>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</si>
  <si>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</si>
  <si>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</si>
  <si>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</si>
  <si>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</si>
  <si>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</si>
  <si>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</si>
  <si>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</si>
  <si>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</si>
  <si>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</si>
  <si>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</si>
  <si>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</si>
  <si>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</si>
  <si>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</si>
  <si>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</si>
  <si>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</si>
  <si>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</si>
  <si>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</si>
  <si>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</si>
  <si>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</si>
  <si>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</si>
  <si>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</si>
  <si>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</si>
  <si>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</si>
  <si>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</si>
  <si>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</si>
  <si>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</si>
  <si>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</si>
  <si>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</si>
  <si>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</si>
  <si>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</si>
  <si>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</si>
  <si>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</si>
  <si>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</si>
  <si>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</si>
  <si>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</si>
  <si>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</si>
  <si>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</si>
  <si>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</si>
  <si>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</si>
  <si>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</si>
  <si>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</si>
  <si>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</si>
  <si>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</si>
  <si>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</si>
  <si>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</si>
  <si>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</si>
  <si>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</si>
  <si>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</si>
  <si>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</si>
  <si>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</si>
  <si>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</si>
  <si>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</si>
  <si>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</si>
  <si>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</si>
  <si>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</si>
  <si>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</si>
  <si>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</si>
  <si>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</si>
  <si>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</si>
  <si>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</si>
  <si>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</si>
  <si>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</si>
  <si>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</si>
  <si>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</si>
  <si>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</si>
  <si>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</si>
  <si>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</si>
  <si>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</si>
  <si>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</si>
  <si>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</si>
  <si>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</si>
  <si>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</si>
  <si>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</si>
  <si>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</si>
  <si>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</si>
  <si>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</si>
  <si>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</si>
  <si>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</si>
  <si>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</si>
  <si>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</si>
  <si>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</si>
  <si>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</si>
  <si>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</si>
  <si>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</si>
  <si>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</si>
  <si>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</si>
  <si>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</si>
  <si>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</si>
  <si>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</si>
  <si>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</si>
  <si>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</si>
  <si>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</si>
  <si>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</si>
  <si>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</si>
  <si>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</si>
  <si>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</si>
  <si>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</si>
  <si>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</si>
  <si>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</si>
  <si>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</si>
  <si>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</si>
  <si>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</si>
  <si>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</si>
  <si>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</si>
  <si>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</si>
  <si>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</si>
  <si>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</si>
  <si>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</si>
  <si>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</si>
  <si>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</si>
  <si>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</si>
  <si>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</si>
  <si>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</si>
  <si>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</si>
  <si>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</si>
  <si>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</si>
  <si>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</si>
  <si>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</si>
  <si>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</si>
  <si>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</si>
  <si>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</si>
  <si>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</si>
  <si>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</si>
  <si>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</si>
  <si>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</si>
  <si>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</si>
  <si>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</si>
  <si>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</si>
  <si>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</si>
  <si>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</si>
  <si>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</si>
  <si>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</si>
  <si>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</si>
  <si>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</si>
  <si>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</si>
  <si>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</si>
  <si>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</si>
  <si>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</si>
  <si>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</si>
  <si>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</si>
  <si>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</si>
  <si>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</si>
  <si>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</si>
  <si>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</si>
  <si>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</si>
  <si>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</si>
  <si>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</si>
  <si>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</si>
  <si>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</si>
  <si>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</si>
  <si>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</si>
  <si>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</si>
  <si>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</si>
  <si>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</si>
  <si>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</si>
  <si>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</si>
  <si>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</si>
  <si>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</si>
  <si>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</si>
  <si>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</si>
  <si>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</si>
  <si>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</si>
  <si>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</si>
  <si>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</si>
  <si>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</si>
  <si>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</si>
  <si>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</si>
  <si>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</si>
  <si>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</si>
  <si>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</si>
  <si>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</si>
  <si>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</si>
  <si>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</si>
  <si>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</si>
  <si>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</si>
  <si>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</si>
  <si>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</si>
  <si>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</si>
  <si>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</si>
  <si>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</si>
  <si>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</si>
  <si>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</si>
  <si>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</si>
  <si>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</si>
  <si>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</si>
  <si>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</si>
  <si>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</si>
  <si>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</si>
  <si>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</si>
  <si>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</si>
  <si>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</si>
  <si>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</si>
  <si>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</si>
  <si>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</si>
  <si>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</si>
  <si>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</si>
  <si>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</si>
  <si>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</si>
  <si>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</si>
  <si>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</si>
  <si>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</si>
  <si>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</si>
  <si>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</si>
  <si>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</si>
  <si>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</si>
  <si>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</si>
  <si>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</si>
  <si>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</si>
  <si>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</si>
  <si>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</si>
  <si>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</si>
  <si>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</si>
  <si>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</si>
  <si>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</si>
  <si>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</si>
  <si>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</si>
  <si>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</si>
  <si>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</si>
  <si>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</si>
  <si>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</si>
  <si>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</si>
  <si>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</si>
  <si>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</si>
  <si>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</si>
  <si>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</si>
  <si>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</si>
  <si>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</si>
  <si>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</si>
  <si>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</si>
  <si>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</si>
  <si>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</si>
  <si>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</si>
  <si>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</si>
  <si>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</si>
  <si>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</si>
  <si>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</si>
  <si>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</si>
  <si>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</si>
  <si>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</si>
  <si>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</si>
  <si>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</si>
  <si>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</si>
  <si>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</si>
  <si>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</si>
  <si>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</si>
  <si>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</si>
  <si>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</si>
  <si>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</si>
  <si>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</si>
  <si>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</si>
  <si>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</si>
  <si>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</si>
  <si>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</si>
  <si>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</si>
  <si>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</si>
  <si>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</si>
  <si>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</si>
  <si>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</si>
  <si>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</si>
  <si>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</si>
  <si>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</si>
  <si>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</si>
  <si>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</si>
  <si>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</si>
  <si>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</si>
  <si>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</si>
  <si>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</si>
  <si>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</si>
  <si>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</si>
  <si>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</si>
  <si>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</si>
  <si>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</si>
  <si>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</si>
  <si>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</si>
  <si>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</si>
  <si>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</si>
  <si>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</si>
  <si>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</si>
  <si>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</si>
  <si>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</si>
  <si>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</si>
  <si>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</si>
  <si>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</si>
  <si>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</si>
  <si>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</si>
  <si>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</si>
  <si>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</si>
  <si>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</si>
  <si>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</si>
  <si>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</si>
  <si>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</si>
  <si>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</si>
  <si>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</si>
  <si>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</si>
  <si>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</si>
  <si>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</si>
  <si>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</si>
  <si>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</si>
  <si>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</si>
  <si>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</si>
  <si>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</si>
  <si>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</si>
  <si>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</si>
  <si>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</si>
  <si>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</si>
  <si>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</si>
  <si>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</si>
  <si>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</si>
  <si>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</si>
  <si>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</si>
  <si>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</si>
  <si>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</si>
  <si>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</si>
  <si>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</si>
  <si>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</si>
  <si>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</si>
  <si>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</si>
  <si>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</si>
  <si>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</si>
  <si>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</si>
  <si>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</si>
  <si>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</si>
  <si>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</si>
  <si>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</si>
  <si>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</si>
  <si>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</si>
  <si>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</si>
  <si>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</si>
  <si>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</si>
  <si>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</si>
  <si>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</si>
  <si>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</si>
  <si>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</si>
  <si>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</si>
  <si>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</si>
  <si>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</si>
  <si>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</si>
  <si>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</si>
  <si>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</si>
  <si>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</si>
  <si>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</si>
  <si>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</si>
  <si>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</si>
  <si>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</si>
  <si>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</si>
  <si>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</si>
  <si>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</si>
  <si>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</si>
  <si>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</si>
  <si>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</si>
  <si>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</si>
  <si>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</si>
  <si>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</si>
  <si>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</si>
  <si>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</si>
  <si>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</si>
  <si>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</si>
  <si>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</si>
  <si>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</si>
  <si>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</si>
  <si>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</si>
  <si>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</si>
  <si>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</si>
  <si>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</si>
  <si>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</si>
  <si>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</si>
  <si>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</si>
  <si>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</si>
  <si>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</si>
  <si>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</si>
  <si>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</si>
  <si>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</si>
  <si>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</si>
  <si>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</si>
  <si>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</si>
  <si>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</si>
  <si>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</si>
  <si>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</si>
  <si>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</si>
  <si>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</si>
  <si>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</si>
  <si>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</si>
  <si>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</si>
  <si>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</si>
  <si>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</si>
  <si>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</si>
  <si>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</si>
  <si>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</si>
  <si>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</si>
  <si>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</si>
  <si>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</si>
  <si>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</si>
  <si>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</si>
  <si>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</si>
  <si>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</si>
  <si>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</si>
  <si>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</si>
  <si>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</si>
  <si>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</si>
  <si>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</si>
  <si>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</si>
  <si>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</si>
  <si>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</si>
  <si>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</si>
  <si>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</si>
  <si>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</si>
  <si>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</si>
  <si>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</si>
  <si>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</si>
  <si>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</si>
  <si>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</si>
  <si>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</si>
  <si>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</si>
  <si>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</si>
  <si>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</si>
  <si>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</si>
  <si>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</si>
  <si>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</si>
  <si>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</si>
  <si>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</si>
  <si>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</si>
  <si>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</si>
  <si>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</si>
  <si>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</si>
  <si>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</si>
  <si>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</si>
  <si>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</si>
  <si>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</si>
  <si>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</si>
  <si>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</si>
  <si>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</si>
  <si>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</si>
  <si>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</si>
  <si>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</si>
  <si>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</si>
  <si>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</si>
  <si>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</si>
  <si>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</si>
  <si>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</si>
  <si>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</si>
  <si>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</si>
  <si>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</si>
  <si>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</si>
  <si>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</si>
  <si>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</si>
  <si>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</si>
  <si>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</si>
  <si>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</si>
  <si>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</si>
  <si>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</si>
  <si>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</si>
  <si>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</si>
  <si>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</si>
  <si>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</si>
  <si>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</si>
  <si>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</si>
  <si>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</si>
  <si>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</si>
  <si>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</si>
  <si>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</si>
  <si>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</si>
  <si>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</si>
  <si>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</si>
  <si>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</si>
  <si>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</si>
  <si>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</si>
  <si>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</si>
  <si>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</si>
  <si>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</si>
  <si>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</si>
  <si>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</si>
  <si>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</si>
  <si>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</si>
  <si>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</si>
  <si>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</si>
  <si>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</si>
  <si>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</si>
  <si>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</si>
  <si>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</si>
  <si>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</si>
  <si>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</si>
  <si>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</si>
  <si>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</si>
  <si>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</si>
  <si>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</si>
  <si>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</si>
  <si>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</si>
  <si>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</si>
  <si>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</si>
  <si>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</si>
  <si>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</si>
  <si>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</si>
  <si>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</si>
  <si>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</si>
  <si>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</si>
  <si>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</si>
  <si>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</si>
  <si>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</si>
  <si>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</si>
  <si>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</si>
  <si>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</si>
  <si>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</si>
  <si>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</si>
  <si>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</si>
  <si>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</si>
  <si>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</si>
  <si>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</si>
  <si>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</si>
  <si>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</si>
  <si>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</si>
  <si>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</si>
  <si>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</si>
  <si>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</si>
  <si>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</si>
  <si>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</si>
  <si>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</si>
  <si>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</si>
  <si>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</si>
  <si>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</si>
  <si>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</si>
  <si>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</si>
  <si>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</si>
  <si>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</si>
  <si>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</si>
  <si>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</si>
  <si>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</si>
  <si>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</si>
  <si>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</si>
  <si>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</si>
  <si>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</si>
  <si>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</si>
  <si>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</si>
  <si>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</si>
  <si>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</si>
  <si>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</si>
  <si>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</si>
  <si>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</si>
  <si>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</si>
  <si>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</si>
  <si>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</si>
  <si>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</si>
  <si>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</si>
  <si>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</si>
  <si>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</si>
  <si>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</si>
  <si>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</si>
  <si>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</si>
  <si>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</si>
  <si>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</si>
  <si>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</si>
  <si>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</si>
  <si>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</si>
  <si>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</si>
  <si>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</si>
  <si>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</si>
  <si>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</si>
  <si>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</si>
  <si>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</si>
  <si>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</si>
  <si>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</si>
  <si>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</si>
  <si>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</si>
  <si>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</si>
  <si>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</si>
  <si>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</si>
  <si>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</si>
  <si>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</si>
  <si>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</si>
  <si>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</si>
  <si>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</si>
  <si>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</si>
  <si>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</si>
  <si>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</si>
  <si>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</si>
  <si>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</si>
  <si>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</si>
  <si>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</si>
  <si>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</si>
  <si>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</si>
  <si>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</si>
  <si>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</si>
  <si>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</si>
  <si>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</si>
  <si>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</si>
  <si>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</si>
  <si>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</si>
  <si>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</si>
  <si>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</si>
  <si>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</si>
  <si>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</si>
  <si>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</si>
  <si>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</si>
  <si>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</si>
  <si>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</si>
  <si>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</si>
  <si>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</si>
  <si>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</si>
  <si>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</si>
  <si>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</si>
  <si>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</si>
  <si>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</si>
  <si>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</si>
  <si>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</si>
  <si>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</si>
  <si>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</si>
  <si>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</si>
  <si>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</si>
  <si>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</si>
  <si>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</si>
  <si>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</si>
  <si>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</si>
  <si>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</si>
  <si>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</si>
  <si>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</si>
  <si>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</si>
  <si>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</si>
  <si>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</si>
  <si>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</si>
  <si>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</si>
  <si>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</si>
  <si>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</si>
  <si>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</si>
  <si>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</si>
  <si>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</si>
  <si>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</si>
  <si>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</si>
  <si>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</si>
  <si>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</si>
  <si>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</si>
  <si>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</si>
  <si>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</si>
  <si>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</si>
  <si>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</si>
  <si>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</si>
  <si>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</si>
  <si>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</si>
  <si>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</si>
  <si>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</si>
  <si>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</si>
  <si>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</si>
  <si>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</si>
  <si>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</si>
  <si>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</si>
  <si>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</si>
  <si>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</si>
  <si>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</si>
  <si>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</si>
  <si>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</si>
  <si>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</si>
  <si>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</si>
  <si>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</si>
  <si>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</si>
  <si>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</si>
  <si>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</si>
  <si>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</si>
  <si>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</si>
  <si>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</si>
  <si>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</si>
  <si>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</si>
  <si>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</si>
  <si>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</si>
  <si>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</si>
  <si>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</si>
  <si>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</si>
  <si>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</si>
  <si>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</si>
  <si>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</si>
  <si>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</si>
  <si>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</si>
  <si>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</si>
  <si>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</si>
  <si>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</si>
  <si>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</si>
  <si>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</si>
  <si>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</si>
  <si>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</si>
  <si>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</si>
  <si>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</si>
  <si>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</si>
  <si>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</si>
  <si>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</si>
  <si>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</si>
  <si>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</si>
  <si>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</si>
  <si>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</si>
  <si>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</si>
  <si>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</si>
  <si>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</si>
  <si>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</si>
  <si>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</si>
  <si>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</si>
  <si>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</si>
  <si>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</si>
  <si>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</si>
  <si>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</si>
  <si>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</si>
  <si>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</si>
  <si>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</si>
  <si>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</si>
  <si>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</si>
  <si>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</si>
  <si>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</si>
  <si>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</si>
  <si>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</si>
  <si>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</si>
  <si>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</si>
  <si>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</si>
  <si>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</si>
  <si>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</si>
  <si>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</si>
  <si>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</si>
  <si>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</si>
  <si>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</si>
  <si>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</si>
  <si>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</si>
  <si>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</si>
  <si>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</si>
  <si>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</si>
  <si>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</si>
  <si>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</si>
  <si>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</si>
  <si>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</si>
  <si>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</si>
  <si>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</si>
  <si>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</si>
  <si>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</si>
  <si>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</si>
  <si>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</si>
  <si>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</si>
  <si>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</si>
  <si>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</si>
  <si>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</si>
  <si>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</si>
  <si>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</si>
  <si>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</si>
  <si>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</si>
  <si>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</si>
  <si>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</si>
  <si>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</si>
  <si>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</si>
  <si>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</si>
  <si>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</si>
  <si>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</si>
  <si>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</si>
  <si>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</si>
  <si>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</si>
  <si>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</si>
  <si>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</si>
  <si>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</si>
  <si>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</si>
  <si>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</si>
  <si>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</si>
  <si>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</si>
  <si>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</si>
  <si>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</si>
  <si>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</si>
  <si>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</si>
  <si>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</si>
  <si>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</si>
  <si>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</si>
  <si>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</si>
  <si>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</si>
  <si>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</si>
  <si>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</si>
  <si>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</si>
  <si>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</si>
  <si>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</si>
  <si>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</si>
  <si>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</si>
  <si>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</si>
  <si>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</si>
  <si>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</si>
  <si>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</si>
  <si>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</si>
  <si>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</si>
  <si>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</si>
  <si>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</si>
  <si>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</si>
  <si>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</si>
  <si>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</si>
  <si>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</si>
  <si>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</si>
  <si>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</si>
  <si>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</si>
  <si>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</si>
  <si>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</si>
  <si>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</si>
  <si>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</si>
  <si>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</si>
  <si>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</si>
  <si>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</si>
  <si>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</si>
  <si>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</si>
  <si>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</si>
  <si>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</si>
  <si>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</si>
  <si>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</si>
  <si>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</si>
  <si>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</si>
  <si>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</si>
  <si>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</si>
  <si>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</si>
  <si>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</si>
  <si>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</si>
  <si>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</si>
  <si>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</si>
  <si>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</si>
  <si>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</si>
  <si>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</si>
  <si>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</si>
  <si>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</si>
  <si>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</si>
  <si>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</si>
  <si>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</si>
  <si>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</si>
  <si>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</si>
  <si>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</si>
  <si>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</si>
  <si>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</si>
  <si>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</si>
  <si>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</si>
  <si>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</si>
  <si>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</si>
  <si>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</si>
  <si>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</si>
  <si>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</si>
  <si>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</si>
  <si>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</si>
  <si>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</si>
  <si>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</si>
  <si>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</si>
  <si>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</si>
  <si>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</si>
  <si>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</si>
  <si>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</si>
  <si>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</si>
  <si>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</si>
  <si>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</si>
  <si>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</si>
  <si>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</si>
  <si>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</si>
  <si>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</si>
  <si>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</si>
  <si>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</si>
  <si>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</si>
  <si>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</si>
  <si>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</si>
  <si>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</si>
  <si>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</si>
  <si>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</si>
  <si>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</si>
  <si>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</si>
  <si>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</si>
  <si>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</si>
  <si>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</si>
  <si>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</si>
  <si>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</si>
  <si>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</si>
  <si>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</si>
  <si>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</si>
  <si>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</si>
  <si>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</si>
  <si>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</si>
  <si>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</si>
  <si>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</si>
  <si>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</si>
  <si>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</si>
  <si>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</si>
  <si>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</si>
  <si>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</si>
  <si>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</si>
  <si>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</si>
  <si>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</si>
  <si>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</si>
  <si>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</si>
  <si>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</si>
  <si>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</si>
  <si>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</si>
  <si>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</si>
  <si>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</si>
  <si>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</si>
  <si>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</si>
  <si>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</si>
  <si>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</si>
  <si>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</si>
  <si>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</si>
  <si>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</si>
  <si>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</si>
  <si>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</si>
  <si>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</si>
  <si>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</si>
  <si>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</si>
  <si>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</si>
  <si>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</si>
  <si>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</si>
  <si>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</si>
  <si>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</si>
  <si>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</si>
  <si>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</si>
  <si>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</si>
  <si>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</si>
  <si>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</si>
  <si>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</si>
  <si>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</si>
  <si>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</si>
  <si>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</si>
  <si>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</si>
  <si>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</si>
  <si>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</si>
  <si>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</si>
  <si>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</si>
  <si>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</si>
  <si>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</si>
  <si>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</si>
  <si>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</si>
  <si>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</si>
  <si>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</si>
  <si>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</si>
  <si>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</si>
  <si>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</si>
  <si>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</si>
  <si>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</si>
  <si>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</si>
  <si>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</si>
  <si>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</si>
  <si>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</si>
  <si>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</si>
  <si>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</si>
  <si>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</si>
  <si>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</si>
  <si>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</si>
  <si>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</si>
  <si>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</si>
  <si>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</si>
  <si>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</si>
  <si>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</si>
  <si>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</si>
  <si>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</si>
  <si>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</si>
  <si>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</si>
  <si>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</si>
  <si>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</si>
  <si>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</si>
  <si>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</si>
  <si>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</si>
  <si>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</si>
  <si>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</si>
  <si>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</si>
  <si>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</si>
  <si>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</si>
  <si>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</si>
  <si>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</si>
  <si>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</si>
  <si>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</si>
  <si>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</si>
  <si>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</si>
  <si>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</si>
  <si>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</si>
  <si>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</si>
  <si>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</si>
  <si>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</si>
  <si>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</si>
  <si>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</si>
  <si>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</si>
  <si>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</si>
  <si>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</si>
  <si>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</si>
  <si>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</si>
  <si>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</si>
  <si>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</si>
  <si>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</si>
  <si>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</si>
  <si>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</si>
  <si>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</si>
  <si>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</si>
  <si>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</si>
  <si>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</si>
  <si>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</si>
  <si>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</si>
  <si>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</si>
  <si>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</si>
  <si>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</si>
  <si>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</si>
  <si>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</si>
  <si>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</si>
  <si>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</si>
  <si>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</si>
  <si>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</si>
  <si>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</si>
  <si>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</si>
  <si>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</si>
  <si>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</si>
  <si>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</si>
  <si>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</si>
  <si>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</si>
  <si>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</si>
  <si>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</si>
  <si>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</si>
  <si>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</si>
  <si>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</si>
  <si>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</si>
  <si>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</si>
  <si>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</si>
  <si>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</si>
  <si>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</si>
  <si>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</si>
  <si>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</si>
  <si>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</si>
  <si>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</si>
  <si>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</si>
  <si>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</si>
  <si>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</si>
  <si>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</si>
  <si>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</si>
  <si>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</si>
  <si>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</si>
  <si>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</si>
  <si>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</si>
  <si>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</si>
  <si>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</si>
  <si>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</si>
  <si>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</si>
  <si>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</si>
  <si>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</si>
  <si>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</si>
  <si>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</si>
  <si>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</si>
  <si>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</si>
  <si>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</si>
  <si>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</si>
  <si>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</si>
  <si>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</si>
  <si>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</si>
  <si>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</si>
  <si>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</si>
  <si>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</si>
  <si>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</si>
  <si>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</si>
  <si>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</si>
  <si>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</si>
  <si>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</si>
  <si>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</si>
  <si>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</si>
  <si>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</si>
  <si>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</si>
  <si>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</si>
  <si>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</si>
  <si>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</si>
  <si>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</si>
  <si>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</si>
  <si>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</si>
  <si>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</si>
  <si>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</si>
  <si>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</si>
  <si>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</si>
  <si>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</si>
  <si>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</si>
  <si>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</si>
  <si>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</si>
  <si>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</si>
  <si>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</si>
  <si>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</si>
  <si>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</si>
  <si>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</si>
  <si>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</si>
  <si>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</si>
  <si>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</si>
  <si>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</si>
  <si>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</si>
  <si>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</si>
  <si>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</si>
  <si>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</si>
  <si>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</si>
  <si>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</si>
  <si>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</si>
  <si>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</si>
  <si>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</si>
  <si>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</si>
  <si>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</si>
  <si>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</si>
  <si>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</si>
  <si>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</si>
  <si>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</si>
  <si>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</si>
  <si>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</si>
  <si>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</si>
  <si>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</si>
  <si>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</si>
  <si>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</si>
  <si>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</si>
  <si>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</si>
  <si>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</si>
  <si>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</si>
  <si>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</si>
  <si>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</si>
  <si>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</si>
  <si>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</si>
  <si>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</si>
  <si>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</si>
  <si>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</si>
  <si>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</si>
  <si>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</si>
  <si>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</si>
  <si>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</si>
  <si>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</si>
  <si>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</si>
  <si>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</si>
  <si>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</si>
  <si>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</si>
  <si>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</si>
  <si>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</si>
  <si>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</si>
  <si>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</si>
  <si>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</si>
  <si>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</si>
  <si>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</si>
  <si>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</si>
  <si>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</si>
  <si>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</si>
  <si>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</si>
  <si>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</si>
  <si>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</si>
  <si>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</si>
  <si>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</si>
  <si>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</si>
  <si>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</si>
  <si>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</si>
  <si>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</si>
  <si>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</si>
  <si>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</si>
  <si>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</si>
  <si>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</si>
  <si>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</si>
  <si>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</si>
  <si>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</si>
  <si>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</si>
  <si>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</si>
  <si>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</si>
  <si>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</si>
  <si>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</si>
  <si>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</si>
  <si>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</si>
  <si>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</si>
  <si>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</si>
  <si>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</si>
  <si>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</si>
  <si>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</si>
  <si>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</si>
  <si>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</si>
  <si>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</si>
  <si>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</si>
  <si>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</si>
  <si>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</si>
  <si>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</si>
  <si>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</si>
  <si>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</si>
  <si>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</si>
  <si>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</si>
  <si>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</si>
  <si>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</si>
  <si>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</si>
  <si>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</si>
  <si>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</si>
  <si>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</si>
  <si>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</si>
  <si>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</si>
  <si>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</si>
  <si>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</si>
  <si>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</si>
  <si>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</si>
  <si>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</si>
  <si>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</si>
  <si>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</si>
  <si>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</si>
  <si>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</si>
  <si>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</si>
  <si>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</si>
  <si>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</si>
  <si>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</si>
  <si>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</si>
  <si>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</si>
  <si>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</si>
  <si>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</si>
  <si>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</si>
  <si>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</si>
  <si>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</si>
  <si>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</si>
  <si>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</si>
  <si>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</si>
  <si>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</si>
  <si>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</si>
  <si>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</si>
  <si>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</si>
  <si>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</si>
  <si>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</si>
  <si>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</si>
  <si>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</si>
  <si>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</si>
  <si>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</si>
  <si>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</si>
  <si>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</si>
  <si>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</si>
  <si>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</si>
  <si>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</si>
  <si>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</si>
  <si>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</si>
  <si>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</si>
  <si>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</si>
  <si>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</si>
  <si>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</si>
  <si>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</si>
  <si>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</si>
  <si>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</si>
  <si>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</si>
  <si>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</si>
  <si>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</si>
  <si>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</si>
  <si>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</si>
  <si>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</si>
  <si>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</si>
  <si>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</si>
  <si>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</si>
  <si>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</si>
  <si>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</si>
  <si>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</si>
  <si>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</si>
  <si>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</si>
  <si>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</si>
  <si>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</si>
  <si>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</si>
  <si>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</si>
  <si>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</si>
  <si>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</si>
  <si>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</si>
  <si>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</si>
  <si>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</si>
  <si>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</si>
  <si>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</si>
  <si>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</si>
  <si>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</si>
  <si>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</si>
  <si>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</si>
  <si>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</si>
  <si>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</si>
  <si>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</si>
  <si>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</si>
  <si>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</si>
  <si>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</si>
  <si>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</si>
  <si>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</si>
  <si>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</si>
  <si>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</si>
  <si>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</si>
  <si>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</si>
  <si>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</si>
  <si>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</si>
  <si>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</si>
  <si>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</si>
  <si>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</si>
  <si>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</si>
  <si>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</si>
  <si>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</si>
  <si>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</si>
  <si>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</si>
  <si>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</si>
  <si>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</si>
  <si>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</si>
  <si>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</si>
  <si>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</si>
  <si>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</si>
  <si>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</si>
  <si>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</si>
  <si>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</si>
  <si>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</si>
  <si>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</si>
  <si>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</si>
  <si>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</si>
  <si>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</si>
  <si>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</si>
  <si>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</si>
  <si>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</si>
  <si>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</si>
  <si>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</si>
  <si>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</si>
  <si>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</si>
  <si>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</si>
  <si>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</si>
  <si>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</si>
  <si>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</si>
  <si>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</si>
  <si>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</si>
  <si>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</si>
  <si>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</si>
  <si>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</si>
  <si>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</si>
  <si>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</si>
  <si>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</si>
  <si>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</si>
  <si>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</si>
  <si>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</si>
  <si>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</si>
  <si>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</si>
  <si>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</si>
  <si>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</si>
  <si>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</si>
  <si>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</si>
  <si>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</si>
  <si>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</si>
  <si>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</si>
  <si>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</si>
  <si>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</si>
  <si>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</si>
  <si>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</si>
  <si>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</si>
  <si>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</si>
  <si>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</si>
  <si>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</si>
  <si>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</si>
  <si>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</si>
  <si>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</si>
  <si>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</si>
  <si>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</si>
  <si>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</si>
  <si>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</si>
  <si>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</si>
  <si>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</si>
  <si>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</si>
  <si>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</si>
  <si>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</si>
  <si>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</si>
  <si>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</si>
  <si>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</si>
  <si>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</si>
  <si>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</si>
  <si>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</si>
  <si>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</si>
  <si>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</si>
  <si>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</si>
  <si>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</si>
  <si>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</si>
  <si>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</si>
  <si>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</si>
  <si>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</si>
  <si>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</si>
  <si>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</si>
  <si>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</si>
  <si>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</si>
  <si>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</si>
  <si>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</si>
  <si>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</si>
  <si>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</si>
  <si>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</si>
  <si>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</si>
  <si>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</si>
  <si>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</si>
  <si>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</si>
  <si>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</si>
  <si>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</si>
  <si>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</si>
  <si>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</si>
  <si>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</si>
  <si>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</si>
  <si>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</si>
  <si>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</si>
  <si>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</si>
  <si>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</si>
  <si>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</si>
  <si>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</si>
  <si>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</si>
  <si>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</si>
  <si>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</si>
  <si>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</si>
  <si>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</si>
  <si>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</si>
  <si>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</si>
  <si>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</si>
  <si>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</si>
  <si>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</si>
  <si>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</si>
  <si>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</si>
  <si>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</si>
  <si>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</si>
  <si>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</si>
  <si>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</si>
  <si>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</si>
  <si>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</si>
  <si>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</si>
  <si>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</si>
  <si>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</si>
  <si>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</si>
  <si>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</si>
  <si>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</si>
  <si>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</si>
  <si>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</si>
  <si>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</si>
  <si>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</si>
  <si>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</si>
  <si>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</si>
  <si>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</si>
  <si>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</si>
  <si>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</si>
  <si>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</si>
  <si>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</si>
  <si>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</si>
  <si>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</si>
  <si>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</si>
  <si>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</si>
  <si>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</si>
  <si>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</si>
  <si>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</si>
  <si>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</si>
  <si>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</si>
  <si>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</si>
  <si>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</si>
  <si>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</si>
  <si>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</si>
  <si>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</si>
  <si>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</si>
  <si>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</si>
  <si>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</si>
  <si>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</si>
  <si>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</si>
  <si>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</si>
  <si>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</si>
  <si>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</si>
  <si>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</si>
  <si>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</si>
  <si>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</si>
  <si>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</si>
  <si>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</si>
  <si>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</si>
  <si>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</si>
  <si>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</si>
  <si>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</si>
  <si>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</si>
  <si>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</si>
  <si>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</si>
  <si>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</si>
  <si>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</si>
  <si>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</si>
  <si>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</si>
  <si>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</si>
  <si>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</si>
  <si>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</si>
  <si>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</si>
  <si>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</si>
  <si>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</si>
  <si>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</si>
  <si>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</si>
  <si>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</si>
  <si>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</si>
  <si>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</si>
  <si>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</si>
  <si>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</si>
  <si>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</si>
  <si>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</si>
  <si>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</si>
  <si>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</si>
  <si>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</si>
  <si>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</si>
  <si>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</si>
  <si>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</si>
  <si>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</si>
  <si>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</si>
  <si>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</si>
  <si>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</si>
  <si>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</si>
  <si>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</si>
  <si>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</si>
  <si>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</si>
  <si>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</si>
  <si>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</si>
  <si>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</si>
  <si>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</si>
  <si>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</si>
  <si>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</si>
  <si>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</si>
  <si>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</si>
  <si>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</si>
  <si>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</si>
  <si>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</si>
  <si>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</si>
  <si>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</si>
  <si>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</si>
  <si>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</si>
  <si>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</si>
  <si>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</si>
  <si>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</si>
  <si>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</si>
  <si>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</si>
  <si>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</si>
  <si>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</si>
  <si>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</si>
  <si>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</si>
  <si>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</si>
  <si>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</si>
  <si>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</si>
  <si>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</si>
  <si>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</si>
  <si>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</si>
  <si>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</si>
  <si>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</si>
  <si>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</si>
  <si>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</si>
  <si>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</si>
  <si>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</si>
  <si>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</si>
  <si>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</si>
  <si>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</si>
  <si>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</si>
  <si>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</si>
  <si>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</si>
  <si>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</si>
  <si>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</si>
  <si>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</si>
  <si>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</si>
  <si>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</si>
  <si>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</si>
  <si>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</si>
  <si>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</si>
  <si>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</si>
  <si>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</si>
  <si>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</si>
  <si>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</si>
  <si>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</si>
  <si>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</si>
  <si>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</si>
  <si>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</si>
  <si>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</si>
  <si>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</si>
  <si>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</si>
  <si>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</si>
  <si>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</si>
  <si>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</si>
  <si>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</si>
  <si>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</si>
  <si>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</si>
  <si>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</si>
  <si>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</si>
  <si>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</si>
  <si>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</si>
  <si>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</si>
  <si>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</si>
  <si>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</si>
  <si>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</si>
  <si>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</si>
  <si>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</si>
  <si>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</si>
  <si>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</si>
  <si>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</si>
  <si>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</si>
  <si>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</si>
  <si>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</si>
  <si>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</si>
  <si>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</si>
  <si>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</si>
  <si>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</si>
  <si>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</si>
  <si>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</si>
  <si>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</si>
  <si>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</si>
  <si>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</si>
  <si>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</si>
  <si>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</si>
  <si>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</si>
  <si>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</si>
  <si>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</si>
  <si>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</si>
  <si>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</si>
  <si>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</si>
  <si>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</si>
  <si>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</si>
  <si>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</si>
  <si>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</si>
  <si>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</si>
  <si>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</si>
  <si>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</si>
  <si>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</si>
  <si>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</si>
  <si>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</si>
  <si>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</si>
  <si>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</si>
  <si>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</si>
  <si>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</si>
  <si>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</si>
  <si>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</si>
  <si>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</si>
  <si>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</si>
  <si>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</si>
  <si>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</si>
  <si>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</si>
  <si>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</si>
  <si>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</si>
  <si>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</si>
  <si>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</si>
  <si>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</si>
  <si>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</si>
  <si>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</si>
  <si>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</si>
  <si>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</si>
  <si>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</si>
  <si>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</si>
  <si>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</si>
  <si>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</si>
  <si>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</si>
  <si>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</si>
  <si>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</si>
  <si>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</si>
  <si>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</si>
  <si>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</si>
  <si>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</si>
  <si>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</si>
  <si>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</si>
  <si>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</si>
  <si>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</si>
  <si>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</si>
  <si>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</si>
  <si>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</si>
  <si>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</si>
  <si>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</si>
  <si>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</si>
  <si>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</si>
  <si>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</si>
  <si>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</si>
  <si>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</si>
  <si>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</si>
  <si>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</si>
  <si>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</si>
  <si>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</si>
  <si>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</si>
  <si>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</si>
  <si>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</si>
  <si>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</si>
  <si>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</si>
  <si>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</si>
  <si>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</si>
  <si>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</si>
  <si>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</si>
  <si>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</si>
  <si>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</si>
  <si>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</si>
  <si>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</si>
  <si>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</si>
  <si>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</si>
  <si>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</si>
  <si>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</si>
  <si>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</si>
  <si>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</si>
  <si>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</si>
  <si>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</si>
  <si>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</si>
  <si>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</si>
  <si>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</si>
  <si>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</si>
  <si>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</si>
  <si>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</si>
  <si>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</si>
  <si>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</si>
  <si>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</si>
  <si>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</si>
  <si>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</si>
  <si>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</si>
  <si>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</si>
  <si>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</si>
  <si>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</si>
  <si>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</si>
  <si>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</si>
  <si>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</si>
  <si>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</si>
  <si>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</si>
  <si>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</si>
  <si>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</si>
  <si>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</si>
  <si>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</si>
  <si>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</si>
  <si>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</si>
  <si>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</si>
  <si>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</si>
  <si>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</si>
  <si>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</si>
  <si>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</si>
  <si>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</si>
  <si>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</si>
  <si>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</si>
  <si>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</si>
  <si>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</si>
  <si>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</si>
  <si>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</si>
  <si>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</si>
  <si>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</si>
  <si>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</si>
  <si>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</si>
  <si>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</si>
  <si>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</si>
  <si>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</si>
  <si>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</si>
  <si>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</si>
  <si>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</si>
  <si>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</si>
  <si>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</si>
  <si>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</si>
  <si>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</si>
  <si>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</si>
  <si>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</si>
  <si>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</si>
  <si>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</si>
  <si>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</si>
  <si>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</si>
  <si>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</si>
  <si>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</si>
  <si>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</si>
  <si>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</si>
  <si>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</si>
  <si>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</si>
  <si>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</si>
  <si>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</si>
  <si>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</si>
  <si>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</si>
  <si>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</si>
  <si>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</si>
  <si>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</si>
  <si>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</si>
  <si>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</si>
  <si>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</si>
  <si>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</si>
  <si>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</si>
  <si>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</si>
  <si>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</si>
  <si>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</si>
  <si>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</si>
  <si>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</si>
  <si>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</si>
  <si>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</si>
  <si>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</si>
  <si>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</si>
  <si>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</si>
  <si>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</si>
  <si>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</si>
  <si>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</si>
  <si>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</si>
  <si>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</si>
  <si>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</si>
  <si>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</si>
  <si>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</si>
  <si>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</si>
  <si>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</si>
  <si>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</si>
  <si>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</si>
  <si>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</si>
  <si>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</si>
  <si>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</si>
  <si>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</si>
  <si>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</si>
  <si>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</si>
  <si>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</si>
  <si>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</si>
  <si>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</si>
  <si>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</si>
  <si>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</si>
  <si>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</si>
  <si>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</si>
  <si>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</si>
  <si>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</si>
  <si>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</si>
  <si>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</si>
  <si>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</si>
  <si>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</si>
  <si>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</si>
  <si>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</si>
  <si>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</si>
  <si>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</si>
  <si>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</si>
  <si>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</si>
  <si>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</si>
  <si>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</si>
  <si>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</si>
  <si>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</si>
  <si>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</si>
  <si>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</si>
  <si>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</si>
  <si>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</si>
  <si>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</si>
  <si>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</si>
  <si>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</si>
  <si>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</si>
  <si>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</si>
  <si>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</si>
  <si>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</si>
  <si>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</si>
  <si>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</si>
  <si>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</si>
  <si>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</si>
  <si>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</si>
  <si>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</si>
  <si>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</si>
  <si>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</si>
  <si>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</si>
  <si>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</si>
  <si>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</si>
  <si>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</si>
  <si>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</si>
  <si>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</si>
  <si>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</si>
  <si>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</si>
  <si>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</si>
  <si>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</si>
  <si>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</si>
  <si>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</si>
  <si>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</si>
  <si>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</si>
  <si>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</si>
  <si>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</si>
  <si>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</si>
  <si>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</si>
  <si>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</si>
  <si>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</si>
  <si>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</si>
  <si>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</si>
  <si>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</si>
  <si>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</si>
  <si>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</si>
  <si>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</si>
  <si>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</si>
  <si>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</si>
  <si>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</si>
  <si>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</si>
  <si>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</si>
  <si>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</si>
  <si>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</si>
  <si>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</si>
  <si>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</si>
  <si>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</si>
  <si>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</si>
  <si>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</si>
  <si>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</si>
  <si>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</si>
  <si>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</si>
  <si>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</si>
  <si>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</si>
  <si>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</si>
  <si>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</si>
  <si>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</si>
  <si>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</si>
  <si>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</si>
  <si>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</si>
  <si>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</si>
  <si>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</si>
  <si>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</si>
  <si>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</si>
  <si>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</si>
  <si>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</si>
  <si>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</si>
  <si>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</si>
  <si>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</si>
  <si>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</si>
  <si>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</si>
  <si>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</si>
  <si>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</si>
  <si>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</si>
  <si>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</si>
  <si>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</si>
  <si>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</si>
  <si>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</si>
  <si>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</si>
  <si>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</si>
  <si>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</si>
  <si>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</si>
  <si>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</si>
  <si>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</si>
  <si>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</si>
  <si>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</si>
  <si>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</si>
  <si>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</si>
  <si>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</si>
  <si>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</si>
  <si>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</si>
  <si>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</si>
  <si>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</si>
  <si>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</si>
  <si>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</si>
  <si>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</si>
  <si>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</si>
  <si>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</si>
  <si>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</si>
  <si>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</si>
  <si>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</si>
  <si>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</si>
  <si>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</si>
  <si>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</si>
  <si>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</si>
  <si>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</si>
  <si>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</si>
  <si>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</si>
  <si>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</si>
  <si>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</si>
  <si>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</si>
  <si>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</si>
  <si>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</si>
  <si>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</si>
  <si>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</si>
  <si>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</si>
  <si>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</si>
  <si>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</si>
  <si>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</si>
  <si>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</si>
  <si>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</si>
  <si>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</si>
  <si>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</si>
  <si>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</si>
  <si>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</si>
  <si>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</si>
  <si>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</si>
  <si>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</si>
  <si>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</si>
  <si>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</si>
  <si>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</si>
  <si>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</si>
  <si>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</si>
  <si>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</si>
  <si>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</si>
  <si>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</si>
  <si>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</si>
  <si>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</si>
  <si>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</si>
  <si>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</si>
  <si>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</si>
  <si>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</si>
  <si>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</si>
  <si>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</si>
  <si>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</si>
  <si>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</si>
  <si>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</si>
  <si>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</si>
  <si>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</si>
  <si>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</si>
  <si>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</si>
  <si>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</si>
  <si>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</si>
  <si>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</si>
  <si>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</si>
  <si>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</si>
  <si>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</si>
  <si>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</si>
  <si>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</si>
  <si>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</si>
  <si>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</si>
  <si>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</si>
  <si>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</si>
  <si>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</si>
  <si>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</si>
  <si>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</si>
  <si>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</si>
  <si>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</si>
  <si>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</si>
  <si>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</si>
  <si>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</si>
  <si>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</si>
  <si>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</si>
  <si>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</si>
  <si>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</si>
  <si>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</si>
  <si>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</si>
  <si>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</si>
  <si>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</si>
  <si>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</si>
  <si>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</si>
  <si>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</si>
  <si>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</si>
  <si>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</si>
  <si>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</si>
  <si>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</si>
  <si>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</si>
  <si>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</si>
  <si>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</si>
  <si>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</si>
  <si>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</si>
  <si>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</si>
  <si>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</si>
  <si>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</si>
  <si>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</si>
  <si>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</si>
  <si>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</si>
  <si>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</si>
  <si>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</si>
  <si>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</si>
  <si>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</si>
  <si>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</si>
  <si>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</si>
  <si>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</si>
  <si>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</si>
  <si>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</si>
  <si>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</si>
  <si>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</si>
  <si>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</si>
  <si>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</si>
  <si>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</si>
  <si>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</si>
  <si>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</si>
  <si>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</si>
  <si>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</si>
  <si>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</si>
  <si>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</si>
  <si>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</si>
  <si>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</si>
  <si>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</si>
  <si>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</si>
  <si>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</si>
  <si>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</si>
  <si>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</si>
  <si>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</si>
  <si>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</si>
  <si>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</si>
  <si>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</si>
  <si>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</si>
  <si>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</si>
  <si>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</si>
  <si>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</si>
  <si>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</si>
  <si>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</si>
  <si>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</si>
  <si>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</si>
  <si>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</si>
  <si>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</si>
  <si>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</si>
  <si>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</si>
  <si>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</si>
  <si>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</si>
  <si>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</si>
  <si>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</si>
  <si>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</si>
  <si>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</si>
  <si>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</si>
  <si>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</si>
  <si>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</si>
  <si>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</si>
  <si>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</si>
  <si>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</si>
  <si>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</si>
  <si>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</si>
  <si>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</si>
  <si>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</si>
  <si>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</si>
  <si>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</si>
  <si>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</si>
  <si>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</si>
  <si>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</si>
  <si>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</si>
  <si>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</si>
  <si>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</si>
  <si>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</si>
  <si>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</si>
  <si>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</si>
  <si>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</si>
  <si>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</si>
  <si>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</si>
  <si>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</si>
  <si>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</si>
  <si>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</si>
  <si>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</si>
  <si>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</si>
  <si>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</si>
  <si>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</si>
  <si>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</si>
  <si>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</si>
  <si>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</si>
  <si>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</si>
  <si>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</si>
  <si>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</si>
  <si>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</si>
  <si>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</si>
  <si>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</si>
  <si>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</si>
  <si>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</si>
  <si>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</si>
  <si>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</si>
  <si>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</si>
  <si>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</si>
  <si>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</si>
  <si>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</si>
  <si>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</si>
  <si>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</si>
  <si>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</si>
  <si>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</si>
  <si>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</si>
  <si>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</si>
  <si>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</si>
  <si>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</si>
  <si>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</si>
  <si>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</si>
  <si>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</si>
  <si>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</si>
  <si>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</si>
  <si>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</si>
  <si>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</si>
  <si>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</si>
  <si>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</si>
  <si>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</si>
  <si>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</si>
  <si>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</si>
  <si>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</si>
  <si>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</si>
  <si>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</si>
  <si>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</si>
  <si>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</si>
  <si>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</si>
  <si>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</si>
  <si>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</si>
  <si>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</si>
  <si>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</si>
  <si>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</si>
  <si>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</si>
  <si>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</si>
  <si>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</si>
  <si>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</si>
  <si>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</si>
  <si>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</si>
  <si>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</si>
  <si>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</si>
  <si>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</si>
  <si>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</si>
  <si>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</si>
  <si>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</si>
  <si>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</si>
  <si>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</si>
  <si>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</si>
  <si>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</si>
  <si>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</si>
  <si>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</si>
  <si>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</si>
  <si>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</si>
  <si>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</si>
  <si>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</si>
  <si>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</si>
  <si>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</si>
  <si>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</si>
  <si>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</si>
  <si>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</si>
  <si>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</si>
  <si>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</si>
  <si>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</si>
  <si>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</si>
  <si>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</si>
  <si>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</si>
  <si>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</si>
  <si>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</si>
  <si>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</si>
  <si>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</si>
  <si>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</si>
  <si>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</si>
  <si>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</si>
  <si>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</si>
  <si>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</si>
  <si>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</si>
  <si>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</si>
  <si>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</si>
  <si>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</si>
  <si>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</si>
  <si>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</si>
  <si>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</si>
  <si>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</si>
  <si>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</si>
  <si>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</si>
  <si>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</si>
  <si>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</si>
  <si>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</si>
  <si>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</si>
  <si>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</si>
  <si>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</si>
  <si>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</si>
  <si>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</si>
  <si>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</si>
  <si>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</si>
  <si>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</si>
  <si>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</si>
  <si>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</si>
  <si>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</si>
  <si>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</si>
  <si>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</si>
  <si>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</si>
  <si>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</si>
  <si>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</si>
  <si>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</si>
  <si>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</si>
  <si>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</si>
  <si>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</si>
  <si>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</si>
  <si>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</si>
  <si>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</si>
  <si>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</si>
  <si>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</si>
  <si>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</si>
  <si>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</si>
  <si>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</si>
  <si>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</si>
  <si>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</si>
  <si>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</si>
  <si>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</si>
  <si>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</si>
  <si>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</si>
  <si>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</si>
  <si>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</si>
  <si>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</si>
  <si>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</si>
  <si>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</si>
  <si>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</si>
  <si>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</si>
  <si>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</si>
  <si>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</si>
  <si>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</si>
  <si>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</si>
  <si>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</si>
  <si>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</si>
  <si>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</si>
  <si>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</si>
  <si>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</si>
  <si>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</si>
  <si>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</si>
  <si>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</si>
  <si>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</si>
  <si>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</si>
  <si>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</si>
  <si>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</si>
  <si>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</si>
  <si>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</si>
  <si>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</si>
  <si>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</si>
  <si>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</si>
  <si>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</si>
  <si>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</si>
  <si>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</si>
  <si>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</si>
  <si>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</si>
  <si>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</si>
  <si>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</si>
  <si>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</si>
  <si>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</si>
  <si>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</si>
  <si>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</si>
  <si>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</si>
  <si>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</si>
  <si>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</si>
  <si>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</si>
  <si>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</si>
  <si>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</si>
  <si>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</si>
  <si>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</si>
  <si>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</si>
  <si>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</si>
  <si>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</si>
  <si>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</si>
  <si>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</si>
  <si>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</si>
  <si>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</si>
  <si>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</si>
  <si>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</si>
  <si>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</si>
  <si>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</si>
  <si>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</si>
  <si>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</si>
  <si>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</si>
  <si>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</si>
  <si>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</si>
  <si>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</si>
  <si>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</si>
  <si>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</si>
  <si>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</si>
  <si>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</si>
  <si>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</si>
  <si>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</si>
  <si>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</si>
  <si>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</si>
  <si>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</si>
  <si>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</si>
  <si>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</si>
  <si>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</si>
  <si>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</si>
  <si>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</si>
  <si>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</si>
  <si>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</si>
  <si>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</si>
  <si>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</si>
  <si>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</si>
  <si>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</si>
  <si>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</si>
  <si>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</si>
  <si>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</si>
  <si>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</si>
  <si>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</si>
  <si>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</si>
  <si>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</si>
  <si>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</si>
  <si>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</si>
  <si>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</si>
  <si>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</si>
  <si>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</si>
  <si>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</si>
  <si>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</si>
  <si>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</si>
  <si>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</si>
  <si>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</si>
  <si>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</si>
  <si>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</si>
  <si>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</si>
  <si>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</si>
  <si>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</si>
  <si>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</si>
  <si>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</si>
  <si>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</si>
  <si>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</si>
  <si>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</si>
  <si>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</si>
  <si>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</si>
  <si>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</si>
  <si>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</si>
  <si>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</si>
  <si>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</si>
  <si>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</si>
  <si>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</si>
  <si>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</si>
  <si>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</si>
  <si>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</si>
  <si>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</si>
  <si>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</si>
  <si>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</si>
  <si>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</si>
  <si>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</si>
  <si>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</si>
  <si>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</si>
  <si>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</si>
  <si>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</si>
  <si>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</si>
  <si>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</si>
  <si>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</si>
  <si>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</si>
  <si>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</si>
  <si>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</si>
  <si>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</si>
  <si>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</si>
  <si>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</si>
  <si>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</si>
  <si>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</si>
  <si>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</si>
  <si>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</si>
  <si>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</si>
  <si>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</si>
  <si>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</si>
  <si>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</si>
  <si>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</si>
  <si>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</si>
  <si>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</si>
  <si>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</si>
  <si>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</si>
  <si>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</si>
  <si>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</si>
  <si>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</si>
  <si>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</si>
  <si>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</si>
  <si>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</si>
  <si>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</si>
  <si>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</si>
  <si>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</si>
  <si>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</si>
  <si>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</si>
  <si>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</si>
  <si>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</si>
  <si>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</si>
  <si>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</si>
  <si>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</si>
  <si>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</si>
  <si>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</si>
  <si>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</si>
  <si>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</si>
  <si>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</si>
  <si>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</si>
  <si>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</si>
  <si>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</si>
  <si>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</si>
  <si>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</si>
  <si>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</si>
  <si>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</si>
  <si>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</si>
  <si>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</si>
  <si>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</si>
  <si>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</si>
  <si>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</si>
  <si>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</si>
  <si>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</si>
  <si>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</si>
  <si>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</si>
  <si>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</si>
  <si>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</si>
  <si>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</si>
  <si>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</si>
  <si>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</si>
  <si>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</si>
  <si>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</si>
  <si>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</si>
  <si>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</si>
  <si>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</si>
  <si>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</si>
  <si>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</si>
  <si>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</si>
  <si>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</si>
  <si>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</si>
  <si>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</si>
  <si>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</si>
  <si>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</si>
  <si>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</si>
  <si>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</si>
  <si>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</si>
  <si>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</si>
  <si>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</si>
  <si>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</si>
  <si>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</si>
  <si>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</si>
  <si>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</si>
  <si>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</si>
  <si>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</si>
  <si>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</si>
  <si>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</si>
  <si>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</si>
  <si>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</si>
  <si>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</si>
  <si>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</si>
  <si>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</si>
  <si>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</si>
  <si>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</si>
  <si>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</si>
  <si>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</si>
  <si>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</si>
  <si>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</si>
  <si>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</si>
  <si>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</si>
  <si>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</si>
  <si>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</si>
  <si>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</si>
  <si>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</si>
  <si>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</si>
  <si>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</si>
  <si>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</si>
  <si>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</si>
  <si>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</si>
  <si>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</si>
  <si>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</si>
  <si>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</si>
  <si>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</si>
  <si>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</si>
  <si>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</si>
  <si>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</si>
  <si>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</si>
  <si>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</si>
  <si>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</si>
  <si>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</si>
  <si>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</si>
  <si>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</si>
  <si>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</si>
  <si>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</si>
  <si>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</si>
  <si>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</si>
  <si>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</si>
  <si>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</si>
  <si>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</si>
  <si>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</si>
  <si>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</si>
  <si>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</si>
  <si>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</si>
  <si>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</si>
  <si>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</si>
  <si>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</si>
  <si>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</si>
  <si>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</si>
  <si>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</si>
  <si>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</si>
  <si>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</si>
  <si>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</si>
  <si>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</si>
  <si>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</si>
  <si>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</si>
  <si>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</si>
  <si>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</si>
  <si>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</si>
  <si>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</si>
  <si>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</si>
  <si>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</si>
  <si>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</si>
  <si>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</si>
  <si>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</si>
  <si>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</si>
  <si>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</si>
  <si>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</si>
  <si>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</si>
  <si>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</si>
  <si>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</si>
  <si>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</si>
  <si>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</si>
  <si>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</si>
  <si>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</si>
  <si>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</si>
  <si>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</si>
  <si>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</si>
  <si>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</si>
  <si>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</si>
  <si>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</si>
  <si>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</si>
  <si>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</si>
  <si>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</si>
  <si>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</si>
  <si>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</si>
  <si>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</si>
  <si>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</si>
  <si>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</si>
  <si>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</si>
  <si>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</si>
  <si>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</si>
  <si>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</si>
  <si>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</si>
  <si>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</si>
  <si>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</si>
  <si>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</si>
  <si>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</si>
  <si>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</si>
  <si>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</si>
  <si>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</si>
  <si>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</si>
  <si>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</si>
  <si>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</si>
  <si>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</si>
  <si>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</si>
  <si>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</si>
  <si>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</si>
  <si>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</si>
  <si>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</si>
  <si>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</si>
  <si>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</si>
  <si>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</si>
  <si>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</si>
  <si>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</si>
  <si>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</si>
  <si>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</si>
  <si>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</si>
  <si>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</si>
  <si>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</si>
  <si>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</si>
  <si>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</si>
  <si>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</si>
  <si>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</si>
  <si>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</si>
  <si>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</si>
  <si>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</si>
  <si>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</si>
  <si>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</si>
  <si>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</si>
  <si>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</si>
  <si>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</si>
  <si>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</si>
  <si>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</si>
  <si>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</si>
  <si>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</si>
  <si>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</si>
  <si>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</si>
  <si>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</si>
  <si>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</si>
  <si>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</si>
  <si>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</si>
  <si>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</si>
  <si>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</si>
  <si>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</si>
  <si>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</si>
  <si>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</si>
  <si>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</si>
  <si>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</si>
  <si>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</si>
  <si>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</si>
  <si>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</si>
  <si>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</si>
  <si>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</si>
  <si>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</si>
  <si>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</si>
  <si>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</si>
  <si>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</si>
  <si>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</si>
  <si>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</si>
  <si>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</si>
  <si>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</si>
  <si>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</si>
  <si>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</si>
  <si>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</si>
  <si>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</si>
  <si>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</si>
  <si>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</si>
  <si>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</si>
  <si>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</si>
  <si>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</si>
  <si>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</si>
  <si>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</si>
  <si>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</si>
  <si>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</si>
  <si>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</si>
  <si>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</si>
  <si>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</si>
  <si>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</si>
  <si>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</si>
  <si>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</si>
  <si>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</si>
  <si>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</si>
  <si>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</si>
  <si>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</si>
  <si>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</si>
  <si>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</si>
  <si>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</si>
  <si>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</si>
  <si>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</si>
  <si>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</si>
  <si>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</si>
  <si>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</si>
  <si>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</si>
  <si>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</si>
  <si>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</si>
  <si>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</si>
  <si>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</si>
  <si>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</si>
  <si>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</si>
  <si>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</si>
  <si>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</si>
  <si>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</si>
  <si>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</si>
  <si>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</si>
  <si>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</si>
  <si>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</si>
  <si>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</si>
  <si>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</si>
  <si>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</si>
  <si>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</si>
  <si>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</si>
  <si>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</si>
  <si>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</si>
  <si>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</si>
  <si>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</si>
  <si>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</si>
  <si>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</si>
  <si>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</si>
  <si>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</si>
  <si>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</si>
  <si>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</si>
  <si>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</si>
  <si>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</si>
  <si>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</si>
  <si>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</si>
  <si>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</si>
  <si>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</si>
  <si>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</si>
  <si>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</si>
  <si>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</si>
  <si>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</si>
  <si>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</si>
  <si>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</si>
  <si>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</si>
  <si>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</si>
  <si>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</si>
  <si>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</si>
  <si>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</si>
  <si>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</si>
  <si>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</si>
  <si>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</si>
  <si>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</si>
  <si>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</si>
  <si>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</si>
  <si>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</si>
  <si>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</si>
  <si>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</si>
  <si>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</si>
  <si>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</si>
  <si>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</si>
  <si>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</si>
  <si>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</si>
  <si>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</si>
  <si>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</si>
  <si>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</si>
  <si>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</si>
  <si>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</si>
  <si>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</si>
  <si>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</si>
  <si>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</si>
  <si>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</si>
  <si>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</si>
  <si>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</si>
  <si>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</si>
  <si>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</si>
  <si>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</si>
  <si>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</si>
  <si>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</si>
  <si>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</si>
  <si>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</si>
  <si>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</si>
  <si>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</si>
  <si>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</si>
  <si>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</si>
  <si>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</si>
  <si>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</si>
  <si>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</si>
  <si>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</si>
  <si>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</si>
  <si>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</si>
  <si>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</si>
  <si>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</si>
  <si>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</si>
  <si>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</si>
  <si>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</si>
  <si>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</si>
  <si>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</si>
  <si>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</si>
  <si>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</si>
  <si>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</si>
  <si>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</si>
  <si>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</si>
  <si>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</si>
  <si>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</si>
  <si>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</si>
  <si>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</si>
  <si>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</si>
  <si>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</si>
  <si>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</si>
  <si>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</si>
  <si>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</si>
  <si>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</si>
  <si>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</si>
  <si>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</si>
  <si>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</si>
  <si>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</si>
  <si>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</si>
  <si>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</si>
  <si>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</si>
  <si>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</si>
  <si>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</si>
  <si>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</si>
  <si>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</si>
  <si>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</si>
  <si>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</si>
  <si>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</si>
  <si>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</si>
  <si>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</si>
  <si>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</si>
  <si>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</si>
  <si>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</si>
  <si>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</si>
  <si>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</si>
  <si>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</si>
  <si>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</si>
  <si>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</si>
  <si>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</si>
  <si>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</si>
  <si>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</si>
  <si>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</si>
  <si>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</si>
  <si>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</si>
  <si>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</si>
  <si>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</si>
  <si>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</si>
  <si>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</si>
  <si>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</si>
  <si>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</si>
  <si>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</si>
  <si>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</si>
  <si>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</si>
  <si>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</si>
  <si>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</si>
  <si>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</si>
  <si>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</si>
  <si>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</si>
  <si>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</si>
  <si>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</si>
  <si>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</si>
  <si>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</si>
  <si>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</si>
  <si>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</si>
  <si>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</si>
  <si>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</si>
  <si>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</si>
  <si>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</si>
  <si>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</si>
  <si>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</si>
  <si>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</si>
  <si>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</si>
  <si>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</si>
  <si>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</si>
  <si>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</si>
  <si>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</si>
  <si>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</si>
  <si>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</si>
  <si>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</si>
  <si>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</si>
  <si>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</si>
  <si>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</si>
  <si>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</si>
  <si>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</si>
  <si>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</si>
  <si>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</si>
  <si>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</si>
  <si>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</si>
  <si>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</si>
  <si>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</si>
  <si>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</si>
  <si>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</si>
  <si>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</si>
  <si>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</si>
  <si>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</si>
  <si>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</si>
  <si>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</si>
  <si>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</si>
  <si>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</si>
  <si>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</si>
  <si>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</si>
  <si>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</si>
  <si>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</si>
  <si>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</si>
  <si>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</si>
  <si>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</si>
  <si>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</si>
  <si>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</si>
  <si>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</si>
  <si>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</si>
  <si>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</si>
  <si>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</si>
  <si>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</si>
  <si>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</si>
  <si>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</si>
  <si>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</si>
  <si>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</si>
  <si>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</si>
  <si>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</si>
  <si>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</si>
  <si>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</si>
  <si>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</si>
  <si>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</si>
  <si>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</si>
  <si>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</si>
  <si>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</si>
  <si>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</si>
  <si>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</si>
  <si>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</si>
  <si>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</si>
  <si>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</si>
  <si>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</si>
  <si>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</si>
  <si>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</si>
  <si>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</si>
  <si>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</si>
  <si>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</si>
  <si>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</si>
  <si>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</si>
  <si>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</si>
  <si>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</si>
  <si>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</si>
  <si>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</si>
  <si>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</si>
  <si>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</si>
  <si>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</si>
  <si>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</si>
  <si>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</si>
  <si>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</si>
  <si>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</si>
  <si>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</si>
  <si>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</si>
  <si>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</si>
  <si>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</si>
  <si>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</si>
  <si>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</si>
  <si>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</si>
  <si>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</si>
  <si>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</si>
  <si>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</si>
  <si>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</si>
  <si>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</si>
  <si>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</si>
  <si>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</si>
  <si>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</si>
  <si>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</si>
  <si>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</si>
  <si>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</si>
  <si>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</si>
  <si>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</si>
  <si>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</si>
  <si>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</si>
  <si>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</si>
  <si>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</si>
  <si>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</si>
  <si>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</si>
  <si>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</si>
  <si>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</si>
  <si>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</si>
  <si>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</si>
  <si>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</si>
  <si>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</si>
  <si>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</si>
  <si>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</si>
  <si>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</si>
  <si>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</si>
  <si>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</si>
  <si>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</si>
  <si>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</si>
  <si>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</si>
  <si>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</si>
  <si>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</si>
  <si>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</si>
  <si>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</si>
  <si>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</si>
  <si>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</si>
  <si>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</si>
  <si>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</si>
  <si>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</si>
  <si>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</si>
  <si>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</si>
  <si>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</si>
  <si>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</si>
  <si>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</si>
  <si>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</si>
  <si>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</si>
  <si>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</si>
  <si>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</si>
  <si>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</si>
  <si>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</si>
  <si>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</si>
  <si>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</si>
  <si>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</si>
  <si>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</si>
  <si>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</si>
  <si>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</si>
  <si>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</si>
  <si>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</si>
  <si>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</si>
  <si>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</si>
  <si>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</si>
  <si>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</si>
  <si>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</si>
  <si>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</si>
  <si>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</si>
  <si>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</si>
  <si>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</si>
  <si>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</si>
  <si>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</si>
  <si>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</si>
  <si>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</si>
  <si>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</si>
  <si>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</si>
  <si>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</si>
  <si>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</si>
  <si>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</si>
  <si>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</si>
  <si>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</si>
  <si>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</si>
  <si>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</si>
  <si>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</si>
  <si>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</si>
  <si>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</si>
  <si>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</si>
  <si>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</si>
  <si>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</si>
  <si>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</si>
  <si>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</si>
  <si>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</si>
  <si>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</si>
  <si>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</si>
  <si>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</si>
  <si>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</si>
  <si>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</si>
  <si>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</si>
  <si>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</si>
  <si>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</si>
  <si>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</si>
  <si>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</si>
  <si>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</si>
  <si>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</si>
  <si>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</si>
  <si>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</si>
  <si>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</si>
  <si>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</si>
  <si>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</si>
  <si>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</si>
  <si>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</si>
  <si>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</si>
  <si>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</si>
  <si>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</si>
  <si>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</si>
  <si>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</si>
  <si>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</si>
  <si>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</si>
  <si>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</si>
  <si>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</si>
  <si>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</si>
  <si>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</si>
  <si>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</si>
  <si>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</si>
  <si>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</si>
  <si>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</si>
  <si>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</si>
  <si>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</si>
  <si>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</si>
  <si>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</si>
  <si>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</si>
  <si>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</si>
  <si>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</si>
  <si>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</si>
  <si>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</si>
  <si>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</si>
  <si>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</si>
  <si>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</si>
  <si>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</si>
  <si>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</si>
  <si>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</si>
  <si>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</si>
  <si>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</si>
  <si>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</si>
  <si>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</si>
  <si>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</si>
  <si>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</si>
  <si>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</si>
  <si>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</si>
  <si>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</si>
  <si>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</si>
  <si>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</si>
  <si>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</si>
  <si>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</si>
  <si>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</si>
  <si>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</si>
  <si>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</si>
  <si>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</si>
  <si>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</si>
  <si>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</si>
  <si>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</si>
  <si>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</si>
  <si>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</si>
  <si>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</si>
  <si>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</si>
  <si>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</si>
  <si>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</si>
  <si>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</si>
  <si>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</si>
  <si>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</si>
  <si>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</si>
  <si>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</si>
  <si>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</si>
  <si>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</si>
  <si>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</si>
  <si>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</si>
  <si>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</si>
  <si>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</si>
  <si>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</si>
  <si>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</si>
  <si>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</si>
  <si>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</si>
  <si>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</si>
  <si>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</si>
  <si>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</si>
  <si>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</si>
  <si>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</si>
  <si>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</si>
  <si>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</si>
  <si>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</si>
  <si>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</si>
  <si>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</si>
  <si>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</si>
  <si>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</si>
  <si>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</si>
  <si>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</si>
  <si>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</si>
  <si>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</si>
  <si>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</si>
  <si>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</si>
  <si>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</si>
  <si>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</si>
  <si>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</si>
  <si>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</si>
  <si>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</si>
  <si>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</si>
  <si>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</si>
  <si>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</si>
  <si>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</si>
  <si>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</si>
  <si>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</si>
  <si>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</si>
  <si>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</si>
  <si>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</si>
  <si>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</si>
  <si>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</si>
  <si>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</si>
  <si>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</si>
  <si>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</si>
  <si>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</si>
  <si>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</si>
  <si>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</si>
  <si>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</si>
  <si>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</si>
  <si>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</si>
  <si>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</si>
  <si>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</si>
  <si>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</si>
  <si>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</si>
  <si>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</si>
  <si>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</si>
  <si>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</si>
  <si>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</si>
  <si>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</si>
  <si>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</si>
  <si>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</si>
  <si>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</si>
  <si>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</si>
  <si>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</si>
  <si>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</si>
  <si>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</si>
  <si>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</si>
  <si>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</si>
  <si>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</si>
  <si>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</si>
  <si>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</si>
  <si>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</si>
  <si>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</si>
  <si>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</si>
  <si>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</si>
  <si>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</si>
  <si>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</si>
  <si>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</si>
  <si>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</si>
  <si>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</si>
  <si>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</si>
  <si>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</si>
  <si>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</si>
  <si>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</si>
  <si>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</si>
  <si>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</si>
  <si>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</si>
  <si>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</si>
  <si>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</si>
  <si>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</si>
  <si>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</si>
  <si>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</si>
  <si>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</si>
  <si>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</si>
  <si>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</si>
  <si>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</si>
  <si>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</si>
  <si>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</si>
  <si>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</si>
  <si>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</si>
  <si>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</si>
  <si>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</si>
  <si>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</si>
  <si>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</si>
  <si>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</si>
  <si>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</si>
  <si>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</si>
  <si>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</si>
  <si>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</si>
  <si>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</si>
  <si>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</si>
  <si>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</si>
  <si>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</si>
  <si>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</si>
  <si>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</si>
  <si>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</si>
  <si>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</si>
  <si>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</si>
  <si>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</si>
  <si>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</si>
  <si>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</si>
  <si>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</si>
  <si>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</si>
  <si>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</si>
  <si>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</si>
  <si>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</si>
  <si>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</si>
  <si>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</si>
  <si>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</si>
  <si>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</si>
  <si>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</si>
  <si>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</si>
  <si>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</si>
  <si>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</si>
  <si>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</si>
  <si>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</si>
  <si>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</si>
  <si>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</si>
  <si>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</si>
  <si>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</si>
  <si>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</si>
  <si>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</si>
  <si>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</si>
  <si>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</si>
  <si>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</si>
  <si>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</si>
  <si>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</si>
  <si>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</si>
  <si>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</si>
  <si>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</si>
  <si>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</si>
  <si>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</si>
  <si>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</si>
  <si>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</si>
  <si>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</si>
  <si>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</si>
  <si>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</si>
  <si>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</si>
  <si>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</si>
  <si>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</si>
  <si>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</si>
  <si>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</si>
  <si>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</si>
  <si>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</si>
  <si>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</si>
  <si>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</si>
  <si>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</si>
  <si>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</si>
  <si>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</si>
  <si>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</si>
  <si>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</si>
  <si>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</si>
  <si>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</si>
  <si>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</si>
  <si>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</si>
  <si>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</si>
  <si>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</si>
  <si>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</si>
  <si>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</si>
  <si>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</si>
  <si>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</si>
  <si>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</si>
  <si>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</si>
  <si>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</si>
  <si>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</si>
  <si>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</si>
  <si>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</si>
  <si>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</si>
  <si>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</si>
  <si>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</si>
  <si>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</si>
  <si>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</si>
  <si>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</si>
  <si>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</si>
  <si>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</si>
  <si>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</si>
  <si>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</si>
  <si>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</si>
  <si>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</si>
  <si>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</si>
  <si>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</si>
  <si>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</si>
  <si>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</si>
  <si>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</si>
  <si>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</si>
  <si>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</si>
  <si>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</si>
  <si>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</si>
  <si>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</si>
  <si>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</si>
  <si>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</si>
  <si>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</si>
  <si>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</si>
  <si>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</si>
  <si>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</si>
  <si>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</si>
  <si>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</si>
  <si>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</si>
  <si>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</si>
  <si>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</si>
  <si>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</si>
  <si>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</si>
  <si>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</si>
  <si>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</si>
  <si>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</si>
  <si>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</si>
  <si>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</si>
  <si>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</si>
  <si>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</si>
  <si>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</si>
  <si>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</si>
  <si>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</si>
  <si>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</si>
  <si>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</si>
  <si>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</si>
  <si>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</si>
  <si>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</si>
  <si>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</si>
  <si>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</si>
  <si>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</si>
  <si>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</si>
  <si>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</si>
  <si>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</si>
  <si>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</si>
  <si>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</si>
  <si>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</si>
  <si>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</si>
  <si>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</si>
  <si>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</si>
  <si>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</si>
  <si>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</si>
  <si>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</si>
  <si>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</si>
  <si>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</si>
  <si>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</si>
  <si>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</si>
  <si>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</si>
  <si>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</si>
  <si>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</si>
  <si>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</si>
  <si>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</si>
  <si>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</si>
  <si>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</si>
  <si>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</si>
  <si>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</si>
  <si>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</si>
  <si>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</si>
  <si>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</si>
  <si>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</si>
  <si>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</si>
  <si>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</si>
  <si>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</si>
  <si>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</si>
  <si>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</si>
  <si>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</si>
  <si>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</si>
  <si>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</si>
  <si>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</si>
  <si>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</si>
  <si>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</si>
  <si>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</si>
  <si>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</si>
  <si>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</si>
  <si>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</si>
  <si>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</si>
  <si>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</si>
  <si>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</si>
  <si>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</si>
  <si>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</si>
  <si>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</si>
  <si>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</si>
  <si>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</si>
  <si>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</si>
  <si>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</si>
  <si>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</si>
  <si>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</si>
  <si>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</si>
  <si>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</si>
  <si>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</si>
  <si>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</si>
  <si>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</si>
  <si>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</si>
  <si>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</si>
  <si>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</si>
  <si>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</si>
  <si>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</si>
  <si>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</si>
  <si>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</si>
  <si>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</si>
  <si>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</si>
  <si>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</si>
  <si>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</si>
  <si>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</si>
  <si>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</si>
  <si>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</si>
  <si>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</si>
  <si>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</si>
  <si>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</si>
  <si>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</si>
  <si>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</si>
  <si>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</si>
  <si>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</si>
  <si>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</si>
  <si>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</si>
  <si>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</si>
  <si>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</si>
  <si>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</si>
  <si>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</si>
  <si>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</si>
  <si>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</si>
  <si>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</si>
  <si>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</si>
  <si>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</si>
  <si>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</si>
  <si>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</si>
  <si>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</si>
  <si>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</si>
  <si>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</si>
  <si>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</si>
  <si>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</si>
  <si>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</si>
  <si>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</si>
  <si>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</si>
  <si>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</si>
  <si>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</si>
  <si>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</si>
  <si>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</si>
  <si>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</si>
  <si>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</si>
  <si>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</si>
  <si>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</si>
  <si>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</si>
  <si>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</si>
  <si>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</si>
  <si>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</si>
  <si>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</si>
  <si>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</si>
  <si>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</si>
  <si>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</si>
  <si>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</si>
  <si>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</si>
  <si>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</si>
  <si>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</si>
  <si>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</si>
  <si>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</si>
  <si>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</si>
  <si>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</si>
  <si>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</si>
  <si>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</si>
  <si>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</si>
  <si>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</si>
  <si>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</si>
  <si>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</si>
  <si>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</si>
  <si>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</si>
  <si>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</si>
  <si>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</si>
  <si>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</si>
  <si>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</si>
  <si>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</si>
  <si>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</si>
  <si>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</si>
  <si>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</si>
  <si>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</si>
  <si>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</si>
  <si>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</si>
  <si>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</si>
  <si>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</si>
  <si>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</si>
  <si>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</si>
  <si>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</si>
  <si>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</si>
  <si>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</si>
  <si>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</si>
  <si>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</si>
  <si>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</si>
  <si>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</si>
  <si>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</si>
  <si>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</si>
  <si>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</si>
  <si>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</si>
  <si>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</si>
  <si>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</si>
  <si>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</si>
  <si>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</si>
  <si>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</si>
  <si>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</si>
  <si>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</si>
  <si>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</si>
  <si>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</si>
  <si>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</si>
  <si>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</si>
  <si>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</si>
  <si>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</si>
  <si>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</si>
  <si>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</si>
  <si>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</si>
  <si>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</si>
  <si>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</si>
  <si>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</si>
  <si>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</si>
  <si>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</si>
  <si>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</si>
  <si>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</si>
  <si>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</si>
  <si>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</si>
  <si>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</si>
  <si>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</si>
  <si>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</si>
  <si>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</si>
  <si>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</si>
  <si>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</si>
  <si>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</si>
  <si>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</si>
  <si>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</si>
  <si>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</si>
  <si>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</si>
  <si>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</si>
  <si>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</si>
  <si>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</si>
  <si>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</si>
  <si>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</si>
  <si>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</si>
  <si>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</si>
  <si>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</si>
  <si>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</si>
  <si>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</si>
  <si>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</si>
  <si>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</si>
  <si>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</si>
  <si>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</si>
  <si>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</si>
  <si>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</si>
  <si>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</si>
  <si>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</si>
  <si>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</si>
  <si>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</si>
  <si>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</si>
  <si>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</si>
  <si>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</si>
  <si>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</si>
  <si>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</si>
  <si>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</si>
  <si>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</si>
  <si>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</si>
  <si>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</si>
  <si>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</si>
  <si>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</si>
  <si>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</si>
  <si>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</si>
  <si>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</si>
  <si>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</si>
  <si>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</si>
  <si>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</si>
  <si>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</si>
  <si>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</si>
  <si>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</si>
  <si>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</si>
  <si>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</si>
  <si>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</si>
  <si>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</si>
  <si>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</si>
  <si>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</si>
  <si>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</si>
  <si>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</si>
  <si>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</si>
  <si>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</si>
  <si>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</si>
  <si>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</si>
  <si>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</si>
  <si>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</si>
  <si>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</si>
  <si>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</si>
  <si>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</si>
  <si>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</si>
  <si>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</si>
  <si>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</si>
  <si>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</si>
  <si>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</si>
  <si>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</si>
  <si>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</si>
  <si>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</si>
  <si>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</si>
  <si>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</si>
  <si>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</si>
  <si>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</si>
  <si>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</si>
  <si>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</si>
  <si>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</si>
  <si>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</si>
  <si>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</si>
  <si>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</si>
  <si>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</si>
  <si>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</si>
  <si>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</si>
  <si>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</si>
  <si>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</si>
  <si>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</si>
  <si>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</si>
  <si>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</si>
  <si>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</si>
  <si>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</si>
  <si>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</si>
  <si>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</si>
  <si>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</si>
  <si>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</si>
  <si>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</si>
  <si>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</si>
  <si>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</si>
  <si>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</si>
  <si>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</si>
  <si>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</si>
  <si>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</si>
  <si>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</si>
  <si>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</si>
  <si>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</si>
  <si>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</si>
  <si>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</si>
  <si>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</si>
  <si>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</si>
  <si>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</si>
  <si>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</si>
  <si>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</si>
  <si>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</si>
  <si>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</si>
  <si>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</si>
  <si>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</si>
  <si>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</si>
  <si>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</si>
  <si>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</si>
  <si>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</si>
  <si>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</si>
  <si>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</si>
  <si>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</si>
  <si>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</si>
  <si>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</si>
  <si>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</si>
  <si>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</si>
  <si>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</si>
  <si>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</si>
  <si>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</si>
  <si>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</si>
  <si>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</si>
  <si>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</si>
  <si>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</si>
  <si>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</si>
  <si>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</si>
  <si>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</si>
  <si>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</si>
  <si>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</si>
  <si>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</si>
  <si>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</si>
  <si>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</si>
  <si>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</si>
  <si>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</si>
  <si>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</si>
  <si>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</si>
  <si>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</si>
  <si>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</si>
  <si>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</si>
  <si>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</si>
  <si>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</si>
  <si>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</si>
  <si>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</si>
  <si>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</si>
  <si>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</si>
  <si>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</si>
  <si>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</si>
  <si>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</si>
  <si>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</si>
  <si>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</si>
  <si>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</si>
  <si>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</si>
  <si>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</si>
  <si>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</si>
  <si>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</si>
  <si>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</si>
  <si>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</si>
  <si>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</si>
  <si>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</si>
  <si>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</si>
  <si>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</si>
  <si>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</si>
  <si>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</si>
  <si>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</si>
  <si>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</si>
  <si>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</si>
  <si>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</si>
  <si>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</si>
  <si>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</si>
  <si>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</si>
  <si>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</si>
  <si>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</si>
  <si>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</si>
  <si>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</si>
  <si>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</si>
  <si>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</si>
  <si>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</si>
  <si>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</si>
  <si>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</si>
  <si>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</si>
  <si>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</si>
  <si>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</si>
  <si>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</si>
  <si>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</si>
  <si>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</si>
  <si>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</si>
  <si>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</si>
  <si>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</si>
  <si>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</si>
  <si>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</si>
  <si>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</si>
  <si>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</si>
  <si>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</si>
  <si>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</si>
  <si>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</si>
  <si>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</si>
  <si>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</si>
  <si>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</si>
  <si>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</si>
  <si>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</si>
  <si>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</si>
  <si>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</si>
  <si>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</si>
  <si>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</si>
  <si>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</si>
  <si>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</si>
  <si>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</si>
  <si>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</si>
  <si>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</si>
  <si>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</si>
  <si>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</si>
  <si>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</si>
  <si>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</si>
  <si>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</si>
  <si>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</si>
  <si>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</si>
  <si>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</si>
  <si>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</si>
  <si>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</si>
  <si>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</si>
  <si>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</si>
  <si>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</si>
  <si>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</si>
  <si>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</si>
  <si>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</si>
  <si>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</si>
  <si>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</si>
  <si>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</si>
  <si>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</si>
  <si>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</si>
  <si>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</si>
  <si>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</si>
  <si>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</si>
  <si>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</si>
  <si>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</si>
  <si>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</si>
  <si>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</si>
  <si>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</si>
  <si>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</si>
  <si>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</si>
  <si>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</si>
  <si>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</si>
  <si>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</si>
  <si>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</si>
  <si>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</si>
  <si>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</si>
  <si>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</si>
  <si>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</si>
  <si>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</si>
  <si>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</si>
  <si>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</si>
  <si>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</si>
  <si>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</si>
  <si>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</si>
  <si>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</si>
  <si>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</si>
  <si>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</si>
  <si>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</si>
  <si>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</si>
  <si>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</si>
  <si>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</si>
  <si>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</si>
  <si>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</si>
  <si>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</si>
  <si>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</si>
  <si>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</si>
  <si>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</si>
  <si>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</si>
  <si>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</si>
  <si>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</si>
  <si>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</si>
  <si>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</si>
  <si>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</si>
  <si>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</si>
  <si>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</si>
  <si>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</si>
  <si>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</si>
  <si>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</si>
  <si>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</si>
  <si>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</si>
  <si>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</si>
  <si>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</si>
  <si>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</si>
  <si>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</si>
  <si>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</si>
  <si>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</si>
  <si>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</si>
  <si>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</si>
  <si>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</si>
  <si>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</si>
  <si>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</si>
  <si>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</si>
  <si>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</si>
  <si>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</si>
  <si>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</si>
  <si>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</si>
  <si>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</si>
  <si>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</si>
  <si>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</si>
  <si>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</si>
  <si>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</si>
  <si>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</si>
  <si>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</si>
  <si>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</si>
  <si>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</si>
  <si>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</si>
  <si>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</si>
  <si>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</si>
  <si>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</si>
  <si>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</si>
  <si>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</si>
  <si>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</si>
  <si>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</si>
  <si>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</si>
  <si>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</si>
  <si>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</si>
  <si>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</si>
  <si>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</si>
  <si>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</si>
  <si>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</si>
  <si>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</si>
  <si>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</si>
  <si>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</si>
  <si>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</si>
  <si>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</si>
  <si>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</si>
  <si>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</si>
  <si>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</si>
  <si>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</si>
  <si>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</si>
  <si>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</si>
  <si>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</si>
  <si>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</si>
  <si>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</si>
  <si>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</si>
  <si>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</si>
  <si>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</si>
  <si>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</si>
  <si>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</si>
  <si>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</si>
  <si>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</si>
  <si>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</si>
  <si>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</si>
  <si>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</si>
  <si>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</si>
  <si>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</si>
  <si>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</si>
  <si>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</si>
  <si>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</si>
  <si>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</si>
  <si>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</si>
  <si>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</si>
  <si>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</si>
  <si>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</si>
  <si>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</si>
  <si>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</si>
  <si>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</si>
  <si>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</si>
  <si>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</si>
  <si>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</si>
  <si>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</si>
  <si>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</si>
  <si>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</si>
  <si>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</si>
  <si>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</si>
  <si>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</si>
  <si>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</si>
  <si>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</si>
  <si>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</si>
  <si>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</si>
  <si>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</si>
  <si>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</si>
  <si>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</si>
  <si>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</si>
  <si>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</si>
  <si>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</si>
  <si>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</si>
  <si>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</si>
  <si>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</si>
  <si>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</si>
  <si>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</si>
  <si>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</si>
  <si>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</si>
  <si>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</si>
  <si>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</si>
  <si>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</si>
  <si>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</si>
  <si>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</si>
  <si>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</si>
  <si>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</si>
  <si>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</si>
  <si>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</si>
  <si>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</si>
  <si>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</si>
  <si>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</si>
  <si>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</si>
  <si>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</si>
  <si>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</si>
  <si>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</si>
  <si>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</si>
  <si>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</si>
  <si>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</si>
  <si>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</si>
  <si>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</si>
  <si>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</si>
  <si>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</si>
  <si>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</si>
  <si>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</si>
  <si>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</si>
  <si>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</si>
  <si>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</si>
  <si>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</si>
  <si>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</si>
  <si>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</si>
  <si>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</si>
  <si>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</si>
  <si>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</si>
  <si>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</si>
  <si>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</si>
  <si>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</si>
  <si>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</si>
  <si>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</si>
  <si>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</si>
  <si>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</si>
  <si>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</si>
  <si>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</si>
  <si>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</si>
  <si>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</si>
  <si>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</si>
  <si>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</si>
  <si>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</si>
  <si>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</si>
  <si>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</si>
  <si>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</si>
  <si>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</si>
  <si>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</si>
  <si>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</si>
  <si>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</si>
  <si>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</si>
  <si>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</si>
  <si>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</si>
  <si>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</si>
  <si>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</si>
  <si>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</si>
  <si>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</si>
  <si>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</si>
  <si>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</si>
  <si>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</si>
  <si>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</si>
  <si>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</si>
  <si>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</si>
  <si>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</si>
  <si>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</si>
  <si>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</si>
  <si>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</si>
  <si>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</si>
  <si>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</si>
  <si>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</si>
  <si>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</si>
  <si>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</si>
  <si>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</si>
  <si>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</si>
  <si>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</si>
  <si>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</si>
  <si>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</si>
  <si>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</si>
  <si>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</si>
  <si>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</si>
  <si>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</si>
  <si>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</si>
  <si>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</si>
  <si>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</si>
  <si>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</si>
  <si>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</si>
  <si>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</si>
  <si>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</si>
  <si>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</si>
  <si>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</si>
  <si>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</si>
  <si>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</si>
  <si>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</si>
  <si>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</si>
  <si>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</si>
  <si>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</si>
  <si>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</si>
  <si>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</si>
  <si>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</si>
  <si>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</si>
  <si>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</si>
  <si>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</si>
  <si>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</si>
  <si>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</si>
  <si>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</si>
  <si>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</si>
  <si>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</si>
  <si>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</si>
  <si>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</si>
  <si>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</si>
  <si>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</si>
  <si>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</si>
  <si>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</si>
  <si>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</si>
  <si>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</si>
  <si>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</si>
  <si>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</si>
  <si>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</si>
  <si>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</si>
  <si>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</si>
  <si>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</si>
  <si>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</si>
  <si>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</si>
  <si>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</si>
  <si>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</si>
  <si>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</si>
  <si>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</si>
  <si>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</si>
  <si>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</si>
  <si>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</si>
  <si>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</si>
  <si>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</si>
  <si>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</si>
  <si>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</si>
  <si>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</si>
  <si>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</si>
  <si>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</si>
  <si>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</si>
  <si>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</si>
  <si>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</si>
  <si>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</si>
  <si>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</si>
  <si>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</si>
  <si>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</si>
  <si>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</si>
  <si>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</si>
  <si>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</si>
  <si>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</si>
  <si>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</si>
  <si>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</si>
  <si>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</si>
  <si>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</si>
  <si>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</si>
  <si>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</si>
  <si>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</si>
  <si>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</si>
  <si>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</si>
  <si>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</si>
  <si>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</si>
  <si>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</si>
  <si>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</si>
  <si>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</si>
  <si>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</si>
  <si>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</si>
  <si>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</si>
  <si>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</si>
  <si>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</si>
  <si>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</si>
  <si>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</si>
  <si>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</si>
  <si>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</si>
  <si>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</si>
  <si>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</si>
  <si>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</si>
  <si>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</si>
  <si>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</si>
  <si>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</si>
  <si>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</si>
  <si>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</si>
  <si>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</si>
  <si>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</si>
  <si>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</si>
  <si>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</si>
  <si>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</si>
  <si>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</si>
  <si>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</si>
  <si>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</si>
  <si>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</si>
  <si>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</si>
  <si>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</si>
  <si>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</si>
  <si>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</si>
  <si>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</si>
  <si>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</si>
  <si>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</si>
  <si>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</si>
  <si>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</si>
  <si>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</si>
  <si>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</si>
  <si>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</si>
  <si>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</si>
  <si>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</si>
  <si>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</si>
  <si>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</si>
  <si>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</si>
  <si>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</si>
  <si>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</si>
  <si>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</si>
  <si>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</si>
  <si>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</si>
  <si>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</si>
  <si>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</si>
  <si>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</si>
  <si>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</si>
  <si>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</si>
  <si>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</si>
  <si>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</si>
  <si>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</si>
  <si>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</si>
  <si>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</si>
  <si>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</si>
  <si>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</si>
  <si>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</si>
  <si>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</si>
  <si>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</si>
  <si>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</si>
  <si>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</si>
  <si>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</si>
  <si>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</si>
  <si>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</si>
  <si>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</si>
  <si>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</si>
  <si>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</si>
  <si>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</si>
  <si>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</si>
  <si>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</si>
  <si>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</si>
  <si>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</si>
  <si>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</si>
  <si>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</si>
  <si>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</si>
  <si>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</si>
  <si>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</si>
  <si>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</si>
  <si>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</si>
  <si>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</si>
  <si>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</si>
  <si>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</si>
  <si>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</si>
  <si>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</si>
  <si>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</si>
  <si>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</si>
  <si>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</si>
  <si>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</si>
  <si>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</si>
  <si>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</si>
  <si>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</si>
  <si>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</si>
  <si>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</si>
  <si>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</si>
  <si>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</si>
  <si>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</si>
  <si>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</si>
  <si>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</si>
  <si>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</si>
  <si>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</si>
  <si>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</si>
  <si>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</si>
  <si>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</si>
  <si>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</si>
  <si>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</si>
  <si>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</si>
  <si>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</si>
  <si>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</si>
  <si>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</si>
  <si>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</si>
  <si>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</si>
  <si>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</si>
  <si>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</si>
  <si>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</si>
  <si>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</si>
  <si>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</si>
  <si>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</si>
  <si>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</si>
  <si>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</si>
  <si>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</si>
  <si>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</si>
  <si>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</si>
  <si>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</si>
  <si>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</si>
  <si>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</si>
  <si>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</si>
  <si>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</si>
  <si>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</si>
  <si>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</si>
  <si>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</si>
  <si>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</si>
  <si>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</si>
  <si>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</si>
  <si>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</si>
  <si>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</si>
  <si>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</si>
  <si>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</si>
  <si>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</si>
  <si>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</si>
  <si>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</si>
  <si>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</si>
  <si>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</si>
  <si>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</si>
  <si>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</si>
  <si>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</si>
  <si>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</si>
  <si>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</si>
  <si>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</si>
  <si>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</si>
  <si>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</si>
  <si>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</si>
  <si>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</si>
  <si>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</si>
  <si>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</si>
  <si>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</si>
  <si>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</si>
  <si>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</si>
  <si>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</si>
  <si>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</si>
  <si>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</si>
  <si>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</si>
  <si>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</si>
  <si>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</si>
  <si>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</si>
  <si>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</si>
  <si>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</si>
  <si>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</si>
  <si>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</si>
  <si>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</si>
  <si>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</si>
  <si>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</si>
  <si>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</si>
  <si>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</si>
  <si>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</si>
  <si>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</si>
  <si>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</si>
  <si>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</si>
  <si>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</si>
  <si>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</si>
  <si>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</si>
  <si>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</si>
  <si>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</si>
  <si>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</si>
  <si>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</si>
  <si>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</si>
  <si>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</si>
  <si>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</si>
  <si>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</si>
  <si>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</si>
  <si>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</si>
  <si>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</si>
  <si>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</si>
  <si>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</si>
  <si>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</si>
  <si>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</si>
  <si>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</si>
  <si>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</si>
  <si>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</si>
  <si>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</si>
  <si>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</si>
  <si>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</si>
  <si>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</si>
  <si>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</si>
  <si>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</si>
  <si>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</si>
  <si>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</si>
  <si>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</si>
  <si>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</si>
  <si>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</si>
  <si>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</si>
  <si>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</si>
  <si>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</si>
  <si>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</si>
  <si>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</si>
  <si>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</si>
  <si>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</si>
  <si>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</si>
  <si>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</si>
  <si>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</si>
  <si>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</si>
  <si>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</si>
  <si>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</si>
  <si>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</si>
  <si>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</si>
  <si>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</si>
  <si>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</si>
  <si>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</si>
  <si>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</si>
  <si>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</si>
  <si>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</si>
  <si>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</si>
  <si>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</si>
  <si>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</si>
  <si>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</si>
  <si>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</si>
  <si>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</si>
  <si>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</si>
  <si>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</si>
  <si>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</si>
  <si>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</si>
  <si>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</si>
  <si>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</si>
  <si>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</si>
  <si>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</si>
  <si>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</si>
  <si>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</si>
  <si>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</si>
  <si>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</si>
  <si>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</si>
  <si>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</si>
  <si>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</si>
  <si>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</si>
  <si>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</si>
  <si>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</si>
  <si>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</si>
  <si>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</si>
  <si>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</si>
  <si>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</si>
  <si>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</si>
  <si>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</si>
  <si>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</si>
  <si>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</si>
  <si>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</si>
  <si>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</si>
  <si>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</si>
  <si>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</si>
  <si>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</si>
  <si>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</si>
  <si>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</si>
  <si>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</si>
  <si>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</si>
  <si>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</si>
  <si>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</si>
  <si>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</si>
  <si>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</si>
  <si>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</si>
  <si>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</si>
  <si>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</si>
  <si>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</si>
  <si>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</si>
  <si>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</si>
  <si>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</si>
  <si>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</si>
  <si>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</si>
  <si>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</si>
  <si>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</si>
  <si>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</si>
  <si>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</si>
  <si>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</si>
  <si>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</si>
  <si>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</si>
  <si>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</si>
  <si>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</si>
  <si>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</si>
  <si>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</si>
  <si>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</si>
  <si>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</si>
  <si>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</si>
  <si>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</si>
  <si>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</si>
  <si>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</si>
  <si>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</si>
  <si>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</si>
  <si>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</si>
  <si>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</si>
  <si>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</si>
  <si>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</si>
  <si>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</si>
  <si>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</si>
  <si>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</si>
  <si>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</si>
  <si>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</si>
  <si>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</si>
  <si>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</si>
  <si>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</si>
  <si>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</si>
  <si>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</si>
  <si>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</si>
  <si>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</si>
  <si>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</si>
  <si>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</si>
  <si>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</si>
  <si>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</si>
  <si>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</si>
  <si>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</si>
  <si>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</si>
  <si>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</si>
  <si>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</si>
  <si>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</si>
  <si>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</si>
  <si>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</si>
  <si>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</si>
  <si>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</si>
  <si>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</si>
  <si>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</si>
  <si>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</si>
  <si>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</si>
  <si>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</si>
  <si>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</si>
  <si>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</si>
  <si>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</si>
  <si>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</si>
  <si>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</si>
  <si>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</si>
  <si>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</si>
  <si>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</si>
  <si>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</si>
  <si>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</si>
  <si>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</si>
  <si>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</si>
  <si>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</si>
  <si>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</si>
  <si>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</si>
  <si>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</si>
  <si>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</si>
  <si>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</si>
  <si>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</si>
  <si>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</si>
  <si>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</si>
  <si>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</si>
  <si>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</si>
  <si>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</si>
  <si>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</si>
  <si>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</si>
  <si>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</si>
  <si>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</si>
  <si>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</si>
  <si>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</si>
  <si>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</si>
  <si>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</si>
  <si>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</si>
  <si>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</si>
  <si>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</si>
  <si>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</si>
  <si>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</si>
  <si>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</si>
  <si>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</si>
  <si>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</si>
  <si>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</si>
  <si>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</si>
  <si>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</si>
  <si>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</si>
  <si>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</si>
  <si>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</si>
  <si>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</si>
  <si>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</si>
  <si>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</si>
  <si>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</si>
  <si>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</si>
  <si>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</si>
  <si>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</si>
  <si>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</si>
  <si>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</si>
  <si>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</si>
  <si>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</si>
  <si>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</si>
  <si>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</si>
  <si>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</si>
  <si>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</si>
  <si>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</si>
  <si>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</si>
  <si>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</si>
  <si>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</si>
  <si>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</si>
  <si>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</si>
  <si>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</si>
  <si>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</si>
  <si>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</si>
  <si>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</si>
  <si>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</si>
  <si>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</si>
  <si>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</si>
  <si>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</si>
  <si>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</si>
  <si>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</si>
  <si>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</si>
  <si>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</si>
  <si>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</si>
  <si>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</si>
  <si>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</si>
  <si>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</si>
  <si>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</si>
  <si>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</si>
  <si>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</si>
  <si>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</si>
  <si>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</si>
  <si>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</si>
  <si>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</si>
  <si>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</si>
  <si>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</si>
  <si>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</si>
  <si>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</si>
  <si>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</si>
  <si>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</si>
  <si>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</si>
  <si>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</si>
  <si>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</si>
  <si>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</si>
  <si>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</si>
  <si>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</si>
  <si>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</si>
  <si>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</si>
  <si>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</si>
  <si>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</si>
  <si>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</si>
  <si>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</si>
  <si>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</si>
  <si>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</si>
  <si>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</si>
  <si>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</si>
  <si>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</si>
  <si>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</si>
  <si>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</si>
  <si>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</si>
  <si>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</si>
  <si>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</si>
  <si>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</si>
  <si>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</si>
  <si>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</si>
  <si>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</si>
  <si>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</si>
  <si>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</si>
  <si>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</si>
  <si>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</si>
  <si>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</si>
  <si>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</si>
  <si>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</si>
  <si>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</si>
  <si>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</si>
  <si>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</si>
  <si>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</si>
  <si>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</si>
  <si>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</si>
  <si>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</si>
  <si>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</si>
  <si>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</si>
  <si>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</si>
  <si>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</si>
  <si>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</si>
  <si>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</si>
  <si>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</si>
  <si>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</si>
  <si>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</si>
  <si>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</si>
  <si>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</si>
  <si>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</si>
  <si>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</si>
  <si>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</si>
  <si>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</si>
  <si>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</si>
  <si>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</si>
  <si>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</si>
  <si>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</si>
  <si>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</si>
  <si>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</si>
  <si>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</si>
  <si>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</si>
  <si>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</si>
  <si>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</si>
  <si>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</si>
  <si>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</si>
  <si>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</si>
  <si>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</si>
  <si>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</si>
  <si>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</si>
  <si>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</si>
  <si>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</si>
  <si>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</si>
  <si>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</si>
  <si>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</si>
  <si>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</si>
  <si>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</si>
  <si>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</si>
  <si>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</si>
  <si>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</si>
  <si>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</si>
  <si>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</si>
  <si>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</si>
  <si>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</si>
  <si>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</si>
  <si>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</si>
  <si>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</si>
  <si>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</si>
  <si>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</si>
  <si>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</si>
  <si>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</si>
  <si>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</si>
  <si>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</si>
  <si>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</si>
  <si>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</si>
  <si>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</si>
  <si>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</si>
  <si>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</si>
  <si>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</si>
  <si>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</si>
  <si>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</si>
  <si>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</si>
  <si>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</si>
  <si>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</si>
  <si>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</si>
  <si>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</si>
  <si>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</si>
  <si>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</si>
  <si>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</si>
  <si>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</si>
  <si>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</si>
  <si>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</si>
  <si>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</si>
  <si>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</si>
  <si>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</si>
  <si>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</si>
  <si>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</si>
  <si>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</si>
  <si>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</si>
  <si>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</si>
  <si>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</si>
  <si>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</si>
  <si>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</si>
  <si>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</si>
  <si>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</si>
  <si>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</si>
  <si>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</si>
  <si>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</si>
  <si>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</si>
  <si>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</si>
  <si>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</si>
  <si>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</si>
  <si>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</si>
  <si>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</si>
  <si>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</si>
  <si>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</si>
  <si>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</si>
  <si>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</si>
  <si>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</si>
  <si>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</si>
  <si>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</si>
  <si>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</si>
  <si>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</si>
  <si>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</si>
  <si>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</si>
  <si>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</si>
  <si>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</si>
  <si>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</si>
  <si>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</si>
  <si>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</si>
  <si>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</si>
  <si>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</si>
  <si>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</si>
  <si>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</si>
  <si>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</si>
  <si>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</si>
  <si>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</si>
  <si>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</si>
  <si>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</si>
  <si>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</si>
  <si>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</si>
  <si>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</si>
  <si>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</si>
  <si>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</si>
  <si>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</si>
  <si>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</si>
  <si>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</si>
  <si>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</si>
  <si>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</si>
  <si>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</si>
  <si>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</si>
  <si>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</si>
  <si>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</si>
  <si>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</si>
  <si>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</si>
  <si>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</si>
  <si>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</si>
  <si>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</si>
  <si>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</si>
  <si>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</si>
  <si>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</si>
  <si>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</si>
  <si>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</si>
  <si>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</si>
  <si>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</si>
  <si>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</si>
  <si>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</si>
  <si>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</si>
  <si>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</si>
  <si>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</si>
  <si>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</si>
  <si>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</si>
  <si>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</si>
  <si>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</si>
  <si>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</si>
  <si>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</si>
  <si>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</si>
  <si>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</si>
  <si>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</si>
  <si>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</si>
  <si>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</si>
  <si>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</si>
  <si>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</si>
  <si>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</si>
  <si>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</si>
  <si>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</si>
  <si>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</si>
  <si>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</si>
  <si>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</si>
  <si>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</si>
  <si>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</si>
  <si>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</si>
  <si>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</si>
  <si>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</si>
  <si>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</si>
  <si>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</si>
  <si>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</si>
  <si>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</si>
  <si>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</si>
  <si>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</si>
  <si>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</si>
  <si>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</si>
  <si>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</si>
  <si>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</si>
  <si>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</si>
  <si>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</si>
  <si>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</si>
  <si>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</si>
  <si>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</si>
  <si>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</si>
  <si>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</si>
  <si>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</si>
  <si>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</si>
  <si>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</si>
  <si>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</si>
  <si>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</si>
  <si>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</si>
  <si>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</si>
  <si>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</si>
  <si>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</si>
  <si>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</si>
  <si>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</si>
  <si>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</si>
  <si>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</si>
  <si>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</si>
  <si>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</si>
  <si>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</si>
  <si>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</si>
  <si>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</si>
  <si>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</si>
  <si>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</si>
  <si>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</si>
  <si>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</si>
  <si>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</si>
  <si>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</si>
  <si>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</si>
  <si>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</si>
  <si>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</si>
  <si>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</si>
  <si>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</si>
  <si>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</si>
  <si>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</si>
  <si>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</si>
  <si>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</si>
  <si>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</si>
  <si>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</si>
  <si>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</si>
  <si>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</si>
  <si>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</si>
  <si>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</si>
  <si>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</si>
  <si>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</si>
  <si>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</si>
  <si>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</si>
  <si>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</si>
  <si>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</si>
  <si>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</si>
  <si>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</si>
  <si>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</si>
  <si>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</si>
  <si>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</si>
  <si>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</si>
  <si>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</si>
  <si>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</si>
  <si>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</si>
  <si>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</si>
  <si>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</si>
  <si>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</si>
  <si>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</si>
  <si>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</si>
  <si>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</si>
  <si>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</si>
  <si>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</si>
  <si>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</si>
  <si>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</si>
  <si>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</si>
  <si>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</si>
  <si>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</si>
  <si>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</si>
  <si>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</si>
  <si>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</si>
  <si>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</si>
  <si>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</si>
  <si>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</si>
  <si>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</si>
  <si>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</si>
  <si>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</si>
  <si>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</si>
  <si>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</si>
  <si>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</si>
  <si>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</si>
  <si>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</si>
  <si>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</si>
  <si>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</si>
  <si>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</si>
  <si>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</si>
  <si>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</si>
  <si>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</si>
  <si>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</si>
  <si>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</si>
  <si>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</si>
  <si>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</si>
  <si>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</si>
  <si>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</si>
  <si>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</si>
  <si>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</si>
  <si>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</si>
  <si>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</si>
  <si>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</si>
  <si>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</si>
  <si>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</si>
  <si>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</si>
  <si>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</si>
  <si>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</si>
  <si>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</si>
  <si>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</si>
  <si>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</si>
  <si>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</si>
  <si>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</si>
  <si>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</si>
  <si>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</si>
  <si>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</si>
  <si>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</si>
  <si>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</si>
  <si>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</si>
  <si>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</si>
  <si>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</si>
  <si>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</si>
  <si>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</si>
  <si>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</si>
  <si>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</si>
  <si>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</si>
  <si>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</si>
  <si>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</si>
  <si>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</si>
  <si>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</si>
  <si>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</si>
  <si>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</si>
  <si>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</si>
  <si>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</si>
  <si>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</si>
  <si>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</si>
  <si>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</si>
  <si>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</si>
  <si>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</si>
  <si>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</si>
  <si>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</si>
  <si>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</si>
  <si>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</si>
  <si>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</si>
  <si>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</si>
  <si>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</si>
  <si>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</si>
  <si>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</si>
  <si>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</si>
  <si>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</si>
  <si>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</si>
  <si>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</si>
  <si>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</si>
  <si>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</si>
  <si>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</si>
  <si>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</si>
  <si>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</si>
  <si>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</si>
  <si>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</si>
  <si>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</si>
  <si>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</si>
  <si>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</si>
  <si>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</si>
  <si>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</si>
  <si>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</si>
  <si>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</si>
  <si>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</si>
  <si>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</si>
  <si>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</si>
  <si>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</si>
  <si>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</si>
  <si>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</si>
  <si>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</si>
  <si>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</si>
  <si>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</si>
  <si>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</si>
  <si>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</si>
  <si>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</si>
  <si>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</si>
  <si>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</si>
  <si>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</si>
  <si>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</si>
  <si>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</si>
  <si>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</si>
  <si>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</si>
  <si>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</si>
  <si>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</si>
  <si>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</si>
  <si>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</si>
  <si>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</si>
  <si>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</si>
  <si>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</si>
  <si>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</si>
  <si>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</si>
  <si>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</si>
  <si>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</si>
  <si>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</si>
  <si>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</si>
  <si>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</si>
  <si>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</si>
  <si>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</si>
  <si>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</si>
  <si>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</si>
  <si>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</si>
  <si>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</si>
  <si>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</si>
  <si>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</si>
  <si>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</si>
  <si>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</si>
  <si>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</si>
  <si>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</si>
  <si>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</si>
  <si>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</si>
  <si>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</si>
  <si>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</si>
  <si>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</si>
  <si>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</si>
  <si>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</si>
  <si>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</si>
  <si>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</si>
  <si>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</si>
  <si>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</si>
  <si>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</si>
  <si>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</si>
  <si>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</si>
  <si>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</si>
  <si>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</si>
  <si>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</si>
  <si>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</si>
  <si>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</si>
  <si>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</si>
  <si>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</si>
  <si>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</si>
  <si>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</si>
  <si>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</si>
  <si>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</si>
  <si>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</si>
  <si>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</si>
  <si>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</si>
  <si>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</si>
  <si>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</si>
  <si>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</si>
  <si>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</si>
  <si>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</si>
  <si>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</si>
  <si>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</si>
  <si>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</si>
  <si>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</si>
  <si>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</si>
  <si>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</si>
  <si>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</si>
  <si>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</si>
  <si>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</si>
  <si>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</si>
  <si>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</si>
  <si>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</si>
  <si>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</si>
  <si>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</si>
  <si>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</si>
  <si>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</si>
  <si>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</si>
  <si>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</si>
  <si>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</si>
  <si>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</si>
  <si>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</si>
  <si>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</si>
  <si>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</si>
  <si>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</si>
  <si>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</si>
  <si>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</si>
  <si>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</si>
  <si>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</si>
  <si>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</si>
  <si>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</si>
  <si>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</si>
  <si>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</si>
  <si>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</si>
  <si>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</si>
  <si>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</si>
  <si>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</si>
  <si>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</si>
  <si>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</si>
  <si>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</si>
  <si>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</si>
  <si>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</si>
  <si>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</si>
  <si>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</si>
  <si>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</si>
  <si>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</si>
  <si>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</si>
  <si>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</si>
  <si>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</si>
  <si>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</si>
  <si>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</si>
  <si>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</si>
  <si>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</si>
  <si>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</si>
  <si>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</si>
  <si>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</si>
  <si>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</si>
  <si>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</si>
  <si>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</si>
  <si>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</si>
  <si>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</si>
  <si>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</si>
  <si>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</si>
  <si>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</si>
  <si>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</si>
  <si>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</si>
  <si>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</si>
  <si>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</si>
  <si>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</si>
  <si>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</si>
  <si>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</si>
  <si>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</si>
  <si>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</si>
  <si>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</si>
  <si>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</si>
  <si>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</si>
  <si>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</si>
  <si>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</si>
  <si>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</si>
  <si>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</si>
  <si>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</si>
  <si>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</si>
  <si>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</si>
  <si>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</si>
  <si>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</si>
  <si>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</si>
  <si>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</si>
  <si>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</si>
  <si>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</si>
  <si>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</si>
  <si>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</si>
  <si>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</si>
  <si>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</si>
  <si>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</si>
  <si>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</si>
  <si>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</si>
  <si>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</si>
  <si>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</si>
  <si>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</si>
  <si>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</si>
  <si>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</si>
  <si>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</si>
  <si>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</si>
  <si>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</si>
  <si>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</si>
  <si>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</si>
  <si>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</si>
  <si>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</si>
  <si>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</si>
  <si>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</si>
  <si>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</si>
  <si>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</si>
  <si>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</si>
  <si>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</si>
  <si>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</si>
  <si>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</si>
  <si>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</si>
  <si>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</si>
  <si>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</si>
  <si>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</si>
  <si>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</si>
  <si>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</si>
  <si>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</si>
  <si>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</si>
  <si>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</si>
  <si>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</si>
  <si>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</si>
  <si>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</si>
  <si>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</si>
  <si>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</si>
  <si>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</si>
  <si>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</si>
  <si>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</si>
  <si>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</si>
  <si>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</si>
  <si>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</si>
  <si>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</si>
  <si>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</si>
  <si>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</si>
  <si>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</si>
  <si>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</si>
  <si>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</si>
  <si>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</si>
  <si>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</si>
  <si>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</si>
  <si>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</si>
  <si>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</si>
  <si>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</si>
  <si>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</si>
  <si>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</si>
  <si>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</si>
  <si>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</si>
  <si>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</si>
  <si>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</si>
  <si>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</si>
  <si>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</si>
  <si>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</si>
  <si>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</si>
  <si>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</si>
  <si>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</si>
  <si>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</si>
  <si>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</si>
  <si>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</si>
  <si>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</si>
  <si>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</si>
  <si>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</si>
  <si>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</si>
  <si>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</si>
  <si>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</si>
  <si>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</si>
  <si>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</si>
  <si>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</si>
  <si>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</si>
  <si>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</si>
  <si>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</si>
  <si>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</si>
  <si>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</si>
  <si>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</si>
  <si>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</si>
  <si>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</si>
  <si>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</si>
  <si>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</si>
  <si>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</si>
  <si>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</si>
  <si>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</si>
  <si>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</si>
  <si>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</si>
  <si>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</si>
  <si>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</si>
  <si>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</si>
  <si>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</si>
  <si>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</si>
  <si>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</si>
  <si>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</si>
  <si>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</si>
  <si>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</si>
  <si>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</si>
  <si>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</si>
  <si>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</si>
  <si>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</si>
  <si>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</si>
  <si>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</si>
  <si>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</si>
  <si>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</si>
  <si>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</si>
  <si>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</si>
  <si>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</si>
  <si>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</si>
  <si>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</si>
  <si>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</si>
  <si>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</si>
  <si>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</si>
  <si>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</si>
  <si>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</si>
  <si>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</si>
  <si>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</si>
  <si>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</si>
  <si>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</si>
  <si>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</si>
  <si>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</si>
  <si>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</si>
  <si>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</si>
  <si>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</si>
  <si>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</si>
  <si>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</si>
  <si>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</si>
  <si>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</si>
  <si>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</si>
  <si>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</si>
  <si>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</si>
  <si>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</si>
  <si>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</si>
  <si>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</si>
  <si>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</si>
  <si>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</si>
  <si>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</si>
  <si>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</si>
  <si>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</si>
  <si>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</si>
  <si>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</si>
  <si>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</si>
  <si>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</si>
  <si>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</si>
  <si>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</si>
  <si>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</si>
  <si>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</si>
  <si>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</si>
  <si>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</si>
  <si>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</si>
  <si>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</si>
  <si>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</si>
  <si>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</si>
  <si>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</si>
  <si>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</si>
  <si>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</si>
  <si>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</si>
  <si>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</si>
  <si>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</si>
  <si>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</si>
  <si>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</si>
  <si>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</si>
  <si>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</si>
  <si>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</si>
  <si>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</si>
  <si>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</si>
  <si>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</si>
  <si>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</si>
  <si>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</si>
  <si>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</si>
  <si>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</si>
  <si>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</si>
  <si>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</si>
  <si>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</si>
  <si>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</si>
  <si>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</si>
  <si>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</si>
  <si>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</si>
  <si>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</si>
  <si>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</si>
  <si>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</si>
  <si>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</si>
  <si>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</si>
  <si>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</si>
  <si>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</si>
  <si>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</si>
  <si>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</si>
  <si>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</si>
  <si>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</si>
  <si>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</si>
  <si>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</si>
  <si>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</si>
  <si>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</si>
  <si>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</si>
  <si>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</si>
  <si>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</si>
  <si>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</si>
  <si>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</si>
  <si>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</si>
  <si>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</si>
  <si>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</si>
  <si>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</si>
  <si>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</si>
  <si>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</si>
  <si>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</si>
  <si>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</si>
  <si>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</si>
  <si>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</si>
  <si>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</si>
  <si>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</si>
  <si>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</si>
  <si>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</si>
  <si>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</si>
  <si>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</si>
  <si>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</si>
  <si>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</si>
  <si>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</si>
  <si>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</si>
  <si>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</si>
  <si>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</si>
  <si>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</si>
  <si>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</si>
  <si>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</si>
  <si>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</si>
  <si>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</si>
  <si>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</si>
  <si>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</si>
  <si>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</si>
  <si>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</si>
  <si>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</si>
  <si>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</si>
  <si>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</si>
  <si>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</si>
  <si>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</si>
  <si>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</si>
  <si>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</si>
  <si>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</si>
  <si>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</si>
  <si>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</si>
  <si>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</si>
  <si>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</si>
  <si>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</si>
  <si>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</si>
  <si>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</si>
  <si>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</si>
  <si>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</si>
  <si>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</si>
  <si>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</si>
  <si>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</si>
  <si>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</si>
  <si>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</si>
  <si>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</si>
  <si>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</si>
  <si>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</si>
  <si>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</si>
  <si>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</si>
  <si>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</si>
  <si>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</si>
  <si>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</si>
  <si>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</si>
  <si>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</si>
  <si>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</si>
  <si>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</si>
  <si>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</si>
  <si>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</si>
  <si>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</si>
  <si>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</si>
  <si>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</si>
  <si>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</si>
  <si>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</si>
  <si>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</si>
  <si>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</si>
  <si>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</si>
  <si>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</si>
  <si>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</si>
  <si>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</si>
  <si>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</si>
  <si>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</si>
  <si>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</si>
  <si>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</si>
  <si>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</si>
  <si>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</si>
  <si>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</si>
  <si>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</si>
  <si>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</si>
  <si>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</si>
  <si>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</si>
  <si>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</si>
  <si>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</si>
  <si>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</si>
  <si>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</si>
  <si>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</si>
  <si>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</si>
  <si>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</si>
  <si>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</si>
  <si>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</si>
  <si>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</si>
  <si>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</si>
  <si>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</si>
  <si>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</si>
  <si>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</si>
  <si>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</si>
  <si>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</si>
  <si>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</si>
  <si>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</si>
  <si>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</si>
  <si>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</si>
  <si>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</si>
  <si>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</si>
  <si>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</si>
  <si>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</si>
  <si>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</si>
  <si>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</si>
  <si>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</si>
  <si>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</si>
  <si>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</si>
  <si>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</si>
  <si>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</si>
  <si>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</si>
  <si>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</si>
  <si>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</si>
  <si>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</si>
  <si>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</si>
  <si>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</si>
  <si>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</si>
  <si>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</si>
  <si>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</si>
  <si>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</si>
  <si>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</si>
  <si>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</si>
  <si>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</si>
  <si>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</si>
  <si>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</si>
  <si>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</si>
  <si>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</si>
  <si>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</si>
  <si>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</si>
  <si>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</si>
  <si>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</si>
  <si>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</si>
  <si>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</si>
  <si>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</si>
  <si>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</si>
  <si>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</si>
  <si>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</si>
  <si>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</si>
  <si>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</si>
  <si>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</si>
  <si>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</si>
  <si>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</si>
  <si>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</si>
  <si>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</si>
  <si>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</si>
  <si>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</si>
  <si>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</si>
  <si>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</si>
  <si>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</si>
  <si>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</si>
  <si>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</si>
  <si>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</si>
  <si>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</si>
  <si>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</si>
  <si>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</si>
  <si>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</si>
  <si>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</si>
  <si>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</si>
  <si>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</si>
  <si>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</si>
  <si>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</si>
  <si>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</si>
  <si>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</si>
  <si>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</si>
  <si>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</si>
  <si>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</si>
  <si>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</si>
  <si>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</si>
  <si>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</si>
  <si>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</si>
  <si>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</si>
  <si>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</si>
  <si>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</si>
  <si>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</si>
  <si>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</si>
  <si>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</si>
  <si>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</si>
  <si>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</si>
  <si>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</si>
  <si>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</si>
  <si>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</si>
  <si>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</si>
  <si>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</si>
  <si>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</si>
  <si>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</si>
  <si>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</si>
  <si>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</si>
  <si>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</si>
  <si>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</si>
  <si>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</si>
  <si>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</si>
  <si>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</si>
  <si>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</si>
  <si>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</si>
  <si>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</si>
  <si>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</si>
  <si>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</si>
  <si>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</si>
  <si>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</si>
  <si>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</si>
  <si>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</si>
  <si>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</si>
  <si>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</si>
  <si>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</si>
  <si>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</si>
  <si>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</si>
  <si>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</si>
  <si>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</si>
  <si>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</si>
  <si>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</si>
  <si>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</si>
  <si>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</si>
  <si>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</si>
  <si>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</si>
  <si>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</si>
  <si>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</si>
  <si>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</si>
  <si>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</si>
  <si>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</si>
  <si>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</si>
  <si>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</si>
  <si>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</si>
  <si>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</si>
  <si>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</si>
  <si>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</si>
  <si>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</si>
  <si>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</si>
  <si>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</si>
  <si>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</si>
  <si>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</si>
  <si>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</si>
  <si>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</si>
  <si>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</si>
  <si>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</si>
  <si>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</si>
  <si>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</si>
  <si>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</si>
  <si>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</si>
  <si>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</si>
  <si>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</si>
  <si>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</si>
  <si>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</si>
  <si>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</si>
  <si>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</si>
  <si>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</si>
  <si>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</si>
  <si>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</si>
  <si>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</si>
  <si>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</si>
  <si>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</si>
  <si>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</si>
  <si>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</si>
  <si>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</si>
  <si>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</si>
  <si>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</si>
  <si>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</si>
  <si>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</si>
  <si>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</si>
  <si>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</si>
  <si>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</si>
  <si>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</si>
  <si>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</si>
  <si>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</si>
  <si>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</si>
  <si>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</si>
  <si>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</si>
  <si>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</si>
  <si>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</si>
  <si>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</si>
  <si>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</si>
  <si>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</si>
  <si>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</si>
  <si>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</si>
  <si>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</si>
  <si>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</si>
  <si>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</si>
  <si>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</si>
  <si>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</si>
  <si>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</si>
  <si>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</si>
  <si>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</si>
  <si>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</si>
  <si>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</si>
  <si>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</si>
  <si>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</si>
  <si>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</si>
  <si>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</si>
  <si>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</si>
  <si>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</si>
  <si>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</si>
  <si>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</si>
  <si>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</si>
  <si>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</si>
  <si>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</si>
  <si>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</si>
  <si>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</si>
  <si>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</si>
  <si>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</si>
  <si>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</si>
  <si>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</si>
  <si>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</si>
  <si>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</si>
  <si>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</si>
  <si>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</si>
  <si>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</si>
  <si>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</si>
  <si>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</si>
  <si>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</si>
  <si>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</si>
  <si>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</si>
  <si>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</si>
  <si>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</si>
  <si>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</si>
  <si>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</si>
  <si>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</si>
  <si>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</si>
  <si>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</si>
  <si>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</si>
  <si>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</si>
  <si>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</si>
  <si>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</si>
  <si>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</si>
  <si>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</si>
  <si>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</si>
  <si>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</si>
  <si>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</si>
  <si>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</si>
  <si>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</si>
  <si>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</si>
  <si>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</si>
  <si>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</si>
  <si>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</si>
  <si>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</si>
  <si>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</si>
  <si>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</si>
  <si>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</si>
  <si>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</si>
  <si>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</si>
  <si>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</si>
  <si>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</si>
  <si>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</si>
  <si>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</si>
  <si>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</si>
  <si>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</si>
  <si>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</si>
  <si>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</si>
  <si>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</si>
  <si>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</si>
  <si>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</si>
  <si>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</si>
  <si>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</si>
  <si>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</si>
  <si>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</si>
  <si>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</si>
  <si>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</si>
  <si>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</si>
  <si>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</si>
  <si>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</si>
  <si>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</si>
  <si>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</si>
  <si>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</si>
  <si>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</si>
  <si>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</si>
  <si>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</si>
  <si>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</si>
  <si>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</si>
  <si>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</si>
  <si>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</si>
  <si>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</si>
  <si>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</si>
  <si>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</si>
  <si>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</si>
  <si>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</si>
  <si>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</si>
  <si>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</si>
  <si>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</si>
  <si>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</si>
  <si>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</si>
  <si>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</si>
  <si>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</si>
  <si>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</si>
  <si>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</si>
  <si>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</si>
  <si>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</si>
  <si>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</si>
  <si>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</si>
  <si>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</si>
  <si>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</si>
  <si>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</si>
  <si>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</si>
  <si>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</si>
  <si>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</si>
  <si>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</si>
  <si>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</si>
  <si>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</si>
  <si>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</si>
  <si>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</si>
  <si>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</si>
  <si>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</si>
  <si>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</si>
  <si>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</si>
  <si>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</si>
  <si>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</si>
  <si>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</si>
  <si>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</si>
  <si>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</si>
  <si>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</si>
  <si>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</si>
  <si>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</si>
  <si>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</si>
  <si>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</si>
  <si>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</si>
  <si>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</si>
  <si>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</si>
  <si>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</si>
  <si>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</si>
  <si>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</si>
  <si>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</si>
  <si>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</si>
  <si>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</si>
  <si>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</si>
  <si>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</si>
  <si>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</si>
  <si>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</si>
  <si>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</si>
  <si>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</si>
  <si>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</si>
  <si>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</si>
  <si>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</si>
  <si>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</si>
  <si>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</si>
  <si>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</si>
  <si>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</si>
  <si>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</si>
  <si>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</si>
  <si>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</si>
  <si>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</si>
  <si>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</si>
  <si>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</si>
  <si>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</si>
  <si>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</si>
  <si>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</si>
  <si>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</si>
  <si>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</si>
  <si>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</si>
  <si>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</si>
  <si>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</si>
  <si>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</si>
  <si>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</si>
  <si>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</si>
  <si>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</si>
  <si>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</si>
  <si>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</si>
  <si>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</si>
  <si>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</si>
  <si>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</si>
  <si>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</si>
  <si>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</si>
  <si>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</si>
  <si>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</si>
  <si>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</si>
  <si>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</si>
  <si>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</si>
  <si>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</si>
  <si>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</si>
  <si>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</si>
  <si>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</si>
  <si>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</si>
  <si>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</si>
  <si>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</si>
  <si>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</si>
  <si>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</si>
  <si>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</si>
  <si>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</si>
  <si>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</si>
  <si>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</si>
  <si>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</si>
  <si>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</si>
  <si>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</si>
  <si>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</si>
  <si>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</si>
  <si>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</si>
  <si>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</si>
  <si>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</si>
  <si>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</si>
  <si>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</si>
  <si>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</si>
  <si>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</si>
  <si>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</si>
  <si>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</si>
  <si>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</si>
  <si>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</si>
  <si>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</si>
  <si>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</si>
  <si>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</si>
  <si>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</si>
  <si>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</si>
  <si>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</si>
  <si>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</si>
  <si>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</si>
  <si>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</si>
  <si>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</si>
  <si>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</si>
  <si>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</si>
  <si>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</si>
  <si>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</si>
  <si>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</si>
  <si>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</si>
  <si>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</si>
  <si>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</si>
  <si>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</si>
  <si>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</si>
  <si>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</si>
  <si>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</si>
  <si>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</si>
  <si>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</si>
  <si>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</si>
  <si>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</si>
  <si>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</si>
  <si>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</si>
  <si>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</si>
  <si>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</si>
  <si>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</si>
  <si>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</si>
  <si>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</si>
  <si>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</si>
  <si>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</si>
  <si>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</si>
  <si>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</si>
  <si>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</si>
  <si>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</si>
  <si>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</si>
  <si>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</si>
  <si>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</si>
  <si>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</si>
  <si>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</si>
  <si>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</si>
  <si>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</si>
  <si>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</si>
  <si>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</si>
  <si>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</si>
  <si>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</si>
  <si>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</si>
  <si>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</si>
  <si>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</si>
  <si>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</si>
  <si>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</si>
  <si>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</si>
  <si>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</si>
  <si>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</si>
  <si>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</si>
  <si>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</si>
  <si>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</si>
  <si>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</si>
  <si>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</si>
  <si>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</si>
  <si>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</si>
  <si>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</si>
  <si>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</si>
  <si>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</si>
  <si>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</si>
  <si>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</si>
  <si>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</si>
  <si>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</si>
  <si>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</si>
  <si>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</si>
  <si>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</si>
  <si>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</si>
  <si>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</si>
  <si>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</si>
  <si>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</si>
  <si>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</si>
  <si>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</si>
  <si>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</si>
  <si>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</si>
  <si>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</si>
  <si>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</si>
  <si>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</si>
  <si>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</si>
  <si>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</si>
  <si>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</si>
  <si>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</si>
  <si>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</si>
  <si>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</si>
  <si>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</si>
  <si>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</si>
  <si>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</si>
  <si>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</si>
  <si>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</si>
  <si>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</si>
  <si>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</si>
  <si>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</si>
  <si>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</si>
  <si>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</si>
  <si>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</si>
  <si>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</si>
  <si>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</si>
  <si>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</si>
  <si>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</si>
  <si>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</si>
  <si>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</si>
  <si>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</si>
  <si>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</si>
  <si>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</si>
  <si>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</si>
  <si>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</si>
  <si>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</si>
  <si>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</si>
  <si>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</si>
  <si>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</si>
  <si>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</si>
  <si>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</si>
  <si>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</si>
  <si>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</si>
  <si>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</si>
  <si>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</si>
  <si>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</si>
  <si>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</si>
  <si>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</si>
  <si>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</si>
  <si>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</si>
  <si>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</si>
  <si>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</si>
  <si>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</si>
  <si>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</si>
  <si>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</si>
  <si>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</si>
  <si>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</si>
  <si>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</si>
  <si>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</si>
  <si>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</si>
  <si>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</si>
  <si>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</si>
  <si>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</si>
  <si>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</si>
  <si>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</si>
  <si>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</si>
  <si>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</si>
  <si>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</si>
  <si>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</si>
  <si>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</si>
  <si>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</si>
  <si>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</si>
  <si>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</si>
  <si>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</si>
  <si>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</si>
  <si>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</si>
  <si>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</si>
  <si>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</si>
  <si>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</si>
  <si>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</si>
  <si>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</si>
  <si>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</si>
  <si>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</si>
  <si>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</si>
  <si>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</si>
  <si>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</si>
  <si>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</si>
  <si>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</si>
  <si>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</si>
  <si>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</si>
  <si>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</si>
  <si>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</si>
  <si>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</si>
  <si>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</si>
  <si>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</si>
  <si>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</si>
  <si>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</si>
  <si>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</si>
  <si>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</si>
  <si>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</si>
  <si>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</si>
  <si>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</si>
  <si>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</si>
  <si>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</si>
  <si>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</si>
  <si>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</si>
  <si>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</si>
  <si>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</si>
  <si>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</si>
  <si>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</si>
  <si>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</si>
  <si>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</si>
  <si>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</si>
  <si>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</si>
  <si>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</si>
  <si>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</si>
  <si>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</si>
  <si>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</si>
  <si>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</si>
  <si>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</si>
  <si>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</si>
  <si>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</si>
  <si>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</si>
  <si>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</si>
  <si>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</si>
  <si>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</si>
  <si>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</si>
  <si>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</si>
  <si>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</si>
  <si>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</si>
  <si>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</si>
  <si>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</si>
  <si>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</si>
  <si>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</si>
  <si>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</si>
  <si>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</si>
  <si>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</si>
  <si>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</si>
  <si>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</si>
  <si>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</si>
  <si>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</si>
  <si>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</si>
  <si>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</si>
  <si>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</si>
  <si>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</si>
  <si>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</si>
  <si>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</si>
  <si>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</si>
  <si>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</si>
  <si>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</si>
  <si>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</si>
  <si>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</si>
  <si>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</si>
  <si>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</si>
  <si>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</si>
  <si>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</si>
  <si>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</si>
  <si>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</si>
  <si>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</si>
  <si>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</si>
  <si>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</si>
  <si>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</si>
  <si>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</si>
  <si>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</si>
  <si>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</si>
  <si>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</si>
  <si>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</si>
  <si>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</si>
  <si>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</si>
  <si>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</si>
  <si>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</si>
  <si>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</si>
  <si>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</si>
  <si>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</si>
  <si>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</si>
  <si>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</si>
  <si>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</si>
  <si>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</si>
  <si>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</si>
  <si>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</si>
  <si>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</si>
  <si>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</si>
  <si>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</si>
  <si>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</si>
  <si>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</si>
  <si>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</si>
  <si>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</si>
  <si>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</si>
  <si>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</si>
  <si>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</si>
  <si>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</si>
  <si>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</si>
  <si>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</si>
  <si>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</si>
  <si>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</si>
  <si>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</si>
  <si>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</si>
  <si>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</si>
  <si>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</si>
  <si>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</si>
  <si>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</si>
  <si>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</si>
  <si>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</si>
  <si>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</si>
  <si>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</si>
  <si>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</si>
  <si>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</si>
  <si>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</si>
  <si>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</si>
  <si>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</si>
  <si>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</si>
  <si>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</si>
  <si>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</si>
  <si>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</si>
  <si>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</si>
  <si>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</si>
  <si>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</si>
  <si>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</si>
  <si>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</si>
  <si>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</si>
  <si>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</si>
  <si>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</si>
  <si>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</si>
  <si>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</si>
  <si>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</si>
  <si>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</si>
  <si>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</si>
  <si>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</si>
  <si>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</si>
  <si>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</si>
  <si>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</si>
  <si>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</si>
  <si>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</si>
  <si>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</si>
  <si>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</si>
  <si>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</si>
  <si>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</si>
  <si>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</si>
  <si>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</si>
  <si>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</si>
  <si>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</si>
  <si>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</si>
  <si>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</si>
  <si>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</si>
  <si>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</si>
  <si>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</si>
  <si>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</si>
  <si>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</si>
  <si>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</si>
  <si>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</si>
  <si>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</si>
  <si>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</si>
  <si>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</si>
  <si>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</si>
  <si>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</si>
  <si>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</si>
  <si>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</si>
  <si>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</si>
  <si>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</si>
  <si>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</si>
  <si>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</si>
  <si>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</si>
  <si>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</si>
  <si>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</si>
  <si>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</si>
  <si>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</si>
  <si>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</si>
  <si>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</si>
  <si>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</si>
  <si>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</si>
  <si>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</si>
  <si>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</si>
  <si>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</si>
  <si>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</si>
  <si>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</si>
  <si>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</si>
  <si>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</si>
  <si>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</si>
  <si>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</si>
  <si>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</si>
  <si>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</si>
  <si>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</si>
  <si>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</si>
  <si>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</si>
  <si>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</si>
  <si>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</si>
  <si>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</si>
  <si>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</si>
  <si>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</si>
  <si>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</si>
  <si>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</si>
  <si>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</si>
  <si>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</si>
  <si>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</si>
  <si>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</si>
  <si>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</si>
  <si>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</si>
  <si>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</si>
  <si>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</si>
  <si>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</si>
  <si>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</si>
  <si>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</si>
  <si>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</si>
  <si>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</si>
  <si>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</si>
  <si>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</si>
  <si>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</si>
  <si>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</si>
  <si>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</si>
  <si>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</si>
  <si>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</si>
  <si>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</si>
  <si>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</si>
  <si>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</si>
  <si>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</si>
  <si>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</si>
  <si>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</si>
  <si>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</si>
  <si>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</si>
  <si>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</si>
  <si>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</si>
  <si>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</si>
  <si>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</si>
  <si>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</si>
  <si>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</si>
  <si>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</si>
  <si>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</si>
  <si>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</si>
  <si>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</si>
  <si>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</si>
  <si>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</si>
  <si>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</si>
  <si>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</si>
  <si>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</si>
  <si>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</si>
  <si>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</si>
  <si>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</si>
  <si>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</si>
  <si>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</si>
  <si>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</si>
  <si>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</si>
  <si>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</si>
  <si>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</si>
  <si>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</si>
  <si>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</si>
  <si>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</si>
  <si>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</si>
  <si>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</si>
  <si>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</si>
  <si>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</si>
  <si>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</si>
  <si>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</si>
  <si>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</si>
  <si>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</si>
  <si>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</si>
  <si>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</si>
  <si>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</si>
  <si>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</si>
  <si>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</si>
  <si>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</si>
  <si>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</si>
  <si>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</si>
  <si>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</si>
  <si>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</si>
  <si>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</si>
  <si>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</si>
  <si>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</si>
  <si>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</si>
  <si>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</si>
  <si>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</si>
  <si>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</si>
  <si>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</si>
  <si>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</si>
  <si>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</si>
  <si>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</si>
  <si>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</si>
  <si>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</si>
  <si>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</si>
  <si>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</si>
  <si>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</si>
  <si>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</si>
  <si>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</si>
  <si>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</si>
  <si>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</si>
  <si>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</si>
  <si>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</si>
  <si>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</si>
  <si>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</si>
  <si>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</si>
  <si>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</si>
  <si>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</si>
  <si>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</si>
  <si>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</si>
  <si>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</si>
  <si>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</si>
  <si>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</si>
  <si>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</si>
  <si>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</si>
  <si>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</si>
  <si>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</si>
  <si>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</si>
  <si>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</si>
  <si>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</si>
  <si>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</si>
  <si>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</si>
  <si>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</si>
  <si>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</si>
  <si>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</si>
  <si>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</si>
  <si>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</si>
  <si>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</si>
  <si>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</si>
  <si>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</si>
  <si>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</si>
  <si>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</si>
  <si>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</si>
  <si>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</si>
  <si>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</si>
  <si>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</si>
  <si>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</si>
  <si>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</si>
  <si>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</si>
  <si>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</si>
  <si>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</si>
  <si>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</si>
  <si>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</si>
  <si>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</si>
  <si>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</si>
  <si>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</si>
  <si>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</si>
  <si>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</si>
  <si>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</si>
  <si>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</si>
  <si>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</si>
  <si>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</si>
  <si>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</si>
  <si>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</si>
  <si>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</si>
  <si>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</si>
  <si>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</si>
  <si>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</si>
  <si>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</si>
  <si>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</si>
  <si>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</si>
  <si>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</si>
  <si>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</si>
  <si>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</si>
  <si>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</si>
  <si>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</si>
  <si>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</si>
  <si>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</si>
  <si>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</si>
  <si>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</si>
  <si>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</si>
  <si>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</si>
  <si>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</si>
  <si>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</si>
  <si>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</si>
  <si>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</si>
  <si>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</si>
  <si>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</si>
  <si>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</si>
  <si>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</si>
  <si>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</si>
  <si>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</si>
  <si>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</si>
  <si>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</si>
  <si>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</si>
  <si>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</si>
  <si>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</si>
  <si>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</si>
  <si>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</si>
  <si>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</si>
  <si>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</si>
  <si>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</si>
  <si>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</si>
  <si>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</si>
  <si>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</si>
  <si>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</si>
  <si>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</si>
  <si>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</si>
  <si>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</si>
  <si>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</si>
  <si>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</si>
  <si>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</si>
  <si>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</si>
  <si>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</si>
  <si>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</si>
  <si>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</si>
  <si>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</si>
  <si>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</si>
  <si>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</si>
  <si>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</si>
  <si>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</si>
  <si>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</si>
  <si>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</si>
  <si>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</si>
  <si>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</si>
  <si>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</si>
  <si>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</si>
  <si>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</si>
  <si>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</si>
  <si>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</si>
  <si>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</si>
  <si>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</si>
  <si>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</si>
  <si>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</si>
  <si>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</si>
  <si>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</si>
  <si>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</si>
  <si>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</si>
  <si>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</si>
  <si>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</si>
  <si>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</si>
  <si>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</si>
  <si>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</si>
  <si>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</si>
  <si>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</si>
  <si>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</si>
  <si>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</si>
  <si>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</si>
  <si>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</si>
  <si>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</si>
  <si>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</si>
  <si>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</si>
  <si>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</si>
  <si>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</si>
  <si>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</si>
  <si>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</si>
  <si>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</si>
  <si>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</si>
  <si>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</si>
  <si>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</si>
  <si>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</si>
  <si>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</si>
  <si>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</si>
  <si>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</si>
  <si>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</si>
  <si>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</si>
  <si>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</si>
  <si>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</si>
  <si>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</si>
  <si>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</si>
  <si>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</si>
  <si>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</si>
  <si>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</si>
  <si>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</si>
  <si>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</si>
  <si>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</si>
  <si>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</si>
  <si>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</si>
  <si>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</si>
  <si>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</si>
  <si>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</si>
  <si>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</si>
  <si>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</si>
  <si>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</si>
  <si>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</si>
  <si>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</si>
  <si>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</si>
  <si>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</si>
  <si>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</si>
  <si>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</si>
  <si>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</si>
  <si>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</si>
  <si>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</si>
  <si>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</si>
  <si>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</si>
  <si>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</si>
  <si>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</si>
  <si>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</si>
  <si>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</si>
  <si>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</si>
  <si>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</si>
  <si>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</si>
  <si>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</si>
  <si>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</si>
  <si>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</si>
  <si>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</si>
  <si>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</si>
  <si>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</si>
  <si>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</si>
  <si>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</si>
  <si>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</si>
  <si>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</si>
  <si>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</si>
  <si>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</si>
  <si>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</si>
  <si>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</si>
  <si>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</si>
  <si>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</si>
  <si>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</si>
  <si>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</si>
  <si>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</si>
  <si>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</si>
  <si>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</si>
  <si>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</si>
  <si>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</si>
  <si>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</si>
  <si>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</si>
  <si>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</si>
  <si>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</si>
  <si>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</si>
  <si>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</si>
  <si>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</si>
  <si>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</si>
  <si>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</si>
  <si>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</si>
  <si>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</si>
  <si>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</si>
  <si>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</si>
  <si>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</si>
  <si>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</si>
  <si>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</si>
  <si>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</si>
  <si>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</si>
  <si>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</si>
  <si>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</si>
  <si>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</si>
  <si>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</si>
  <si>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</si>
  <si>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</si>
  <si>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</si>
  <si>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</si>
  <si>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</si>
  <si>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</si>
  <si>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</si>
  <si>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</si>
  <si>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</si>
  <si>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</si>
  <si>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</si>
  <si>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</si>
  <si>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</si>
  <si>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</si>
  <si>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</si>
  <si>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</si>
  <si>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</si>
  <si>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</si>
  <si>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</si>
  <si>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</si>
  <si>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</si>
  <si>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</si>
  <si>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</si>
  <si>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</si>
  <si>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</si>
  <si>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</si>
  <si>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</si>
  <si>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</si>
  <si>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</si>
  <si>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</si>
  <si>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</si>
  <si>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</si>
  <si>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</si>
  <si>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</si>
  <si>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</si>
  <si>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</si>
  <si>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</si>
  <si>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</si>
  <si>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</si>
  <si>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</si>
  <si>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</si>
  <si>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</si>
  <si>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</si>
  <si>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</si>
  <si>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</si>
  <si>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</si>
  <si>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</si>
  <si>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</si>
  <si>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</si>
  <si>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</si>
  <si>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</si>
  <si>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</si>
  <si>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</si>
  <si>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</si>
  <si>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</si>
  <si>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</si>
  <si>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</si>
  <si>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</si>
  <si>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</si>
  <si>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</si>
  <si>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</si>
  <si>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</si>
  <si>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</si>
  <si>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</si>
  <si>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</si>
  <si>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</si>
  <si>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</si>
  <si>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</si>
  <si>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</si>
  <si>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</si>
  <si>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</si>
  <si>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</si>
  <si>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</si>
  <si>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</si>
  <si>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</si>
  <si>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</si>
  <si>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</si>
  <si>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</si>
  <si>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</si>
  <si>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</si>
  <si>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</si>
  <si>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</si>
  <si>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</si>
  <si>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</si>
  <si>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</si>
  <si>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</si>
  <si>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</si>
  <si>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</si>
  <si>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</si>
  <si>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</si>
  <si>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</si>
  <si>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</si>
  <si>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</si>
  <si>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</si>
  <si>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</si>
  <si>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</si>
  <si>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</si>
  <si>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</si>
  <si>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</si>
  <si>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</si>
  <si>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</si>
  <si>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</si>
  <si>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</si>
  <si>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</si>
  <si>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</si>
  <si>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</si>
  <si>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</si>
  <si>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</si>
  <si>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</si>
  <si>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</si>
  <si>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</si>
  <si>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</si>
  <si>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</si>
  <si>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</si>
  <si>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</si>
  <si>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</si>
  <si>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</si>
  <si>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</si>
  <si>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</si>
  <si>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</si>
  <si>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</si>
  <si>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</si>
  <si>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</si>
  <si>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</si>
  <si>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</si>
  <si>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</si>
  <si>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</si>
  <si>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</si>
  <si>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</si>
  <si>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</si>
  <si>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</si>
  <si>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</si>
  <si>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</si>
  <si>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</si>
  <si>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</si>
  <si>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</si>
  <si>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</si>
  <si>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</si>
  <si>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</si>
  <si>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</si>
  <si>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</si>
  <si>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</si>
  <si>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</si>
  <si>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</si>
  <si>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</si>
  <si>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</si>
  <si>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</si>
  <si>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</si>
  <si>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</si>
  <si>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</si>
  <si>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</si>
  <si>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</si>
  <si>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</si>
  <si>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</si>
  <si>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</si>
  <si>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</si>
  <si>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</si>
  <si>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</si>
  <si>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</si>
  <si>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</si>
  <si>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</si>
  <si>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</si>
  <si>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</si>
  <si>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</si>
  <si>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</si>
  <si>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</si>
  <si>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</si>
  <si>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</si>
  <si>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</si>
  <si>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</si>
  <si>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</si>
  <si>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</si>
  <si>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</si>
  <si>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</si>
  <si>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</si>
  <si>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</si>
  <si>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</si>
  <si>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</si>
  <si>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</si>
  <si>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</si>
  <si>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</si>
  <si>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</si>
  <si>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</si>
  <si>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</si>
  <si>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</si>
  <si>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</si>
  <si>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</si>
  <si>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</si>
  <si>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</si>
  <si>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</si>
  <si>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</si>
  <si>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</si>
  <si>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</si>
  <si>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</si>
  <si>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</si>
  <si>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</si>
  <si>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</si>
  <si>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</si>
  <si>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</si>
  <si>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</si>
  <si>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</si>
  <si>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</si>
  <si>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</si>
  <si>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</si>
  <si>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</si>
  <si>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</si>
  <si>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</si>
  <si>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</si>
  <si>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</si>
  <si>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</si>
  <si>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</si>
  <si>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</si>
  <si>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</si>
  <si>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</si>
  <si>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</si>
  <si>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</si>
  <si>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</si>
  <si>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</si>
  <si>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</si>
  <si>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</si>
  <si>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</si>
  <si>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</si>
  <si>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</si>
  <si>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</si>
  <si>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</si>
  <si>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</si>
  <si>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</si>
  <si>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</si>
  <si>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</si>
  <si>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</si>
  <si>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</si>
  <si>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</si>
  <si>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</si>
  <si>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</si>
  <si>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</si>
  <si>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</si>
  <si>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</si>
  <si>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</si>
  <si>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</si>
  <si>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</si>
  <si>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</si>
  <si>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</si>
  <si>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</si>
  <si>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</si>
  <si>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</si>
  <si>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</si>
  <si>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</si>
  <si>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</si>
  <si>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</si>
  <si>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</si>
  <si>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</si>
  <si>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</si>
  <si>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</si>
  <si>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</si>
  <si>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</si>
  <si>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</si>
  <si>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</si>
  <si>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</si>
  <si>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</si>
  <si>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</si>
  <si>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</si>
  <si>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</si>
  <si>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</si>
  <si>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</si>
  <si>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</si>
  <si>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</si>
  <si>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</si>
  <si>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</si>
  <si>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</si>
  <si>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</si>
  <si>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</si>
  <si>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</si>
  <si>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</si>
  <si>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</si>
  <si>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</si>
  <si>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</si>
  <si>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</si>
  <si>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</si>
  <si>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</si>
  <si>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</si>
  <si>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</si>
  <si>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</si>
  <si>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</si>
  <si>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</si>
  <si>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</si>
  <si>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</si>
  <si>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</si>
  <si>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</si>
  <si>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</si>
  <si>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</si>
  <si>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</si>
  <si>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</si>
  <si>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</si>
  <si>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</si>
  <si>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</si>
  <si>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</si>
  <si>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</si>
  <si>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</si>
  <si>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</si>
  <si>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</si>
  <si>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</si>
  <si>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</si>
  <si>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</si>
  <si>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</si>
  <si>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</si>
  <si>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</si>
  <si>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</si>
  <si>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</si>
  <si>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</si>
  <si>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</si>
  <si>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</si>
  <si>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</si>
  <si>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</si>
  <si>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</si>
  <si>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</si>
  <si>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</si>
  <si>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</si>
  <si>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</si>
  <si>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</si>
  <si>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</si>
  <si>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</si>
  <si>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</si>
  <si>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</si>
  <si>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</si>
  <si>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</si>
  <si>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</si>
  <si>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</si>
  <si>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</si>
  <si>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</si>
  <si>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</si>
  <si>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</si>
  <si>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</si>
  <si>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</si>
  <si>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</si>
  <si>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</si>
  <si>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</si>
  <si>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</si>
  <si>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</si>
  <si>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</si>
  <si>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</si>
  <si>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</si>
  <si>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</si>
  <si>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</si>
  <si>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</si>
  <si>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</si>
  <si>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</si>
  <si>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</si>
  <si>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</si>
  <si>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</si>
  <si>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</si>
  <si>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</si>
  <si>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</si>
  <si>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</si>
  <si>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</si>
  <si>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</si>
  <si>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</si>
  <si>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</si>
  <si>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</si>
  <si>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</si>
  <si>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</si>
  <si>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</si>
  <si>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</si>
  <si>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</si>
  <si>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</si>
  <si>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</si>
  <si>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</si>
  <si>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</si>
  <si>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</si>
  <si>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</si>
  <si>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</si>
  <si>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</si>
  <si>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</si>
  <si>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</si>
  <si>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</si>
  <si>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</si>
  <si>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</si>
  <si>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</si>
  <si>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</si>
  <si>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</si>
  <si>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</si>
  <si>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</si>
  <si>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</si>
  <si>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</si>
  <si>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</si>
  <si>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</si>
  <si>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</si>
  <si>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</si>
  <si>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</si>
  <si>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</si>
  <si>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</si>
  <si>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</si>
  <si>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</si>
  <si>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</si>
  <si>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</si>
  <si>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</si>
  <si>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</si>
  <si>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</si>
  <si>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</si>
  <si>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</si>
  <si>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</si>
  <si>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</si>
  <si>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</si>
  <si>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</si>
  <si>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</si>
  <si>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</si>
  <si>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</si>
  <si>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</si>
  <si>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</si>
  <si>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</si>
  <si>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</si>
  <si>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</si>
  <si>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</si>
  <si>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</si>
  <si>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</si>
  <si>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</si>
  <si>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</si>
  <si>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</si>
  <si>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</si>
  <si>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</si>
  <si>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</si>
  <si>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</si>
  <si>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</si>
  <si>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</si>
  <si>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</si>
  <si>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</si>
  <si>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</si>
  <si>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</si>
  <si>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</si>
  <si>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</si>
  <si>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</si>
  <si>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</si>
  <si>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</si>
  <si>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</si>
  <si>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</si>
  <si>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</si>
  <si>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</si>
  <si>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</si>
  <si>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</si>
  <si>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</si>
  <si>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</si>
  <si>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</si>
  <si>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</si>
  <si>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</si>
  <si>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</si>
  <si>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</si>
  <si>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</si>
  <si>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</si>
  <si>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</si>
  <si>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</si>
  <si>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</si>
  <si>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</si>
  <si>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</si>
  <si>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</si>
  <si>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</si>
  <si>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</si>
  <si>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</si>
  <si>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</si>
  <si>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</si>
  <si>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</si>
  <si>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</si>
  <si>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</si>
  <si>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</si>
  <si>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</si>
  <si>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</si>
  <si>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</si>
  <si>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</si>
  <si>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</si>
  <si>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</si>
  <si>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</si>
  <si>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</si>
  <si>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</si>
  <si>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</si>
  <si>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</si>
  <si>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</si>
  <si>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</si>
  <si>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</si>
  <si>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</si>
  <si>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</si>
  <si>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</si>
  <si>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</si>
  <si>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</si>
  <si>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</si>
  <si>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</si>
  <si>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</si>
  <si>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</si>
  <si>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</si>
  <si>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</si>
  <si>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</si>
  <si>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</si>
  <si>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</si>
  <si>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</si>
  <si>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</si>
  <si>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</si>
  <si>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</si>
  <si>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</si>
  <si>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</si>
  <si>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</si>
  <si>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</si>
  <si>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</si>
  <si>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</si>
  <si>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</si>
  <si>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</si>
  <si>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</si>
  <si>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</si>
  <si>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</si>
  <si>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</si>
  <si>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</si>
  <si>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</si>
  <si>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</si>
  <si>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</si>
  <si>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</si>
  <si>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</si>
  <si>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</si>
  <si>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</si>
  <si>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</si>
  <si>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</si>
  <si>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</si>
  <si>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</si>
  <si>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</si>
  <si>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</si>
  <si>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</si>
  <si>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</si>
  <si>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</si>
  <si>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</si>
  <si>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</si>
  <si>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</si>
  <si>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</si>
  <si>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</si>
  <si>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</si>
  <si>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</si>
  <si>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</si>
  <si>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</si>
  <si>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</si>
  <si>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</si>
  <si>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</si>
  <si>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</si>
  <si>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</si>
  <si>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</si>
  <si>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</si>
  <si>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</si>
  <si>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</si>
  <si>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</si>
  <si>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</si>
  <si>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</si>
  <si>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</si>
  <si>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</si>
  <si>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</si>
  <si>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</si>
  <si>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</si>
  <si>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</si>
  <si>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</si>
  <si>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</si>
  <si>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</si>
  <si>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</si>
  <si>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</si>
  <si>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</si>
  <si>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</si>
  <si>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</si>
  <si>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</si>
  <si>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</si>
  <si>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</si>
  <si>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</si>
  <si>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</si>
  <si>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</si>
  <si>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</si>
  <si>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</si>
  <si>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</si>
  <si>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</si>
  <si>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</si>
  <si>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</si>
  <si>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</si>
  <si>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</si>
  <si>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</si>
  <si>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</si>
  <si>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</si>
  <si>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</si>
  <si>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</si>
  <si>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</si>
  <si>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</si>
  <si>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</si>
  <si>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</si>
  <si>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</si>
  <si>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</si>
  <si>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</si>
  <si>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</si>
  <si>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</si>
  <si>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</si>
  <si>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</si>
  <si>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</si>
  <si>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</si>
  <si>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</si>
  <si>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</si>
  <si>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</si>
  <si>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</si>
  <si>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</si>
  <si>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</si>
  <si>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</si>
  <si>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</si>
  <si>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</si>
  <si>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</si>
  <si>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</si>
  <si>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</si>
  <si>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</si>
  <si>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</si>
  <si>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</si>
  <si>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</si>
  <si>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</si>
  <si>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</si>
  <si>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</si>
  <si>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</si>
  <si>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</si>
  <si>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</si>
  <si>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</si>
  <si>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</si>
  <si>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</si>
  <si>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</si>
  <si>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</si>
  <si>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</si>
  <si>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</si>
  <si>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</si>
  <si>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</si>
  <si>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</si>
  <si>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</si>
  <si>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</si>
  <si>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</si>
  <si>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</si>
  <si>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</si>
  <si>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</si>
  <si>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</si>
  <si>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</si>
  <si>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</si>
  <si>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</si>
  <si>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</si>
  <si>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</si>
  <si>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</si>
  <si>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</si>
  <si>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</si>
  <si>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</si>
  <si>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</si>
  <si>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</si>
  <si>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</si>
  <si>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</si>
  <si>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</si>
  <si>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</si>
  <si>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</si>
  <si>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</si>
  <si>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</si>
  <si>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</si>
  <si>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</si>
  <si>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</si>
  <si>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</si>
  <si>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</si>
  <si>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</si>
  <si>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</si>
  <si>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</si>
  <si>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</si>
  <si>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</si>
  <si>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</si>
  <si>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</si>
  <si>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</si>
  <si>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</si>
  <si>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</si>
  <si>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</si>
  <si>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</si>
  <si>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</si>
  <si>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</si>
  <si>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</si>
  <si>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</si>
  <si>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</si>
  <si>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</si>
  <si>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</si>
  <si>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</si>
  <si>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</si>
  <si>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</si>
  <si>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</si>
  <si>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</si>
  <si>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</si>
  <si>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</si>
  <si>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</si>
  <si>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</si>
  <si>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</si>
  <si>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</si>
  <si>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</si>
  <si>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</si>
  <si>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</si>
  <si>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</si>
  <si>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</si>
  <si>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</si>
  <si>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</si>
  <si>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</si>
  <si>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</si>
  <si>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</si>
  <si>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</si>
  <si>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</si>
  <si>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</si>
  <si>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</si>
  <si>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</si>
  <si>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</si>
  <si>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</si>
  <si>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</si>
  <si>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</si>
  <si>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</si>
  <si>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</si>
  <si>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</si>
  <si>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</si>
  <si>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</si>
  <si>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</si>
  <si>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</si>
  <si>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</si>
  <si>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</si>
  <si>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</si>
  <si>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</si>
  <si>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</si>
  <si>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</si>
  <si>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</si>
  <si>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</si>
  <si>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</si>
  <si>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</si>
  <si>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</si>
  <si>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</si>
  <si>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</si>
  <si>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</si>
  <si>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</si>
  <si>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</si>
  <si>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</si>
  <si>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</si>
  <si>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</si>
  <si>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</si>
  <si>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</si>
  <si>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</si>
  <si>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</si>
  <si>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</si>
  <si>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</si>
  <si>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</si>
  <si>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</si>
  <si>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</si>
  <si>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</si>
  <si>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</si>
  <si>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</si>
  <si>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</si>
  <si>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</si>
  <si>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</si>
  <si>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</si>
  <si>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</si>
  <si>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</si>
  <si>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</si>
  <si>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</si>
  <si>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</si>
  <si>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</si>
  <si>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</si>
  <si>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</si>
  <si>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</si>
  <si>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</si>
  <si>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</si>
  <si>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</si>
  <si>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</si>
  <si>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</si>
  <si>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</si>
  <si>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</si>
  <si>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</si>
  <si>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</si>
  <si>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</si>
  <si>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</si>
  <si>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</si>
  <si>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</si>
  <si>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</si>
  <si>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</si>
  <si>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</si>
  <si>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</si>
  <si>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</si>
  <si>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</si>
  <si>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</si>
  <si>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</si>
  <si>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</si>
  <si>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</si>
  <si>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</si>
  <si>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</si>
  <si>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</si>
  <si>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</si>
  <si>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</si>
  <si>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</si>
  <si>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</si>
  <si>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</si>
  <si>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</si>
  <si>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</si>
  <si>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</si>
  <si>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</si>
  <si>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</si>
  <si>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</si>
  <si>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</si>
  <si>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</si>
  <si>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</si>
  <si>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</si>
  <si>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</si>
  <si>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</si>
  <si>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</si>
  <si>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</si>
  <si>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</si>
  <si>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</si>
  <si>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</si>
  <si>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</si>
  <si>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</si>
  <si>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</si>
  <si>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</si>
  <si>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</si>
  <si>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</si>
  <si>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</si>
  <si>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</si>
  <si>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</si>
  <si>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</si>
  <si>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</si>
  <si>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</si>
  <si>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</si>
  <si>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</si>
  <si>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</si>
  <si>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</si>
  <si>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</si>
  <si>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</si>
  <si>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</si>
  <si>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</si>
  <si>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</si>
  <si>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</si>
  <si>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</si>
  <si>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</si>
  <si>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</si>
  <si>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</si>
  <si>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</si>
  <si>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</si>
  <si>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</si>
  <si>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</si>
  <si>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</si>
  <si>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</si>
  <si>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</si>
  <si>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</si>
  <si>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</si>
  <si>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</si>
  <si>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</si>
  <si>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</si>
  <si>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</si>
  <si>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</si>
  <si>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</si>
  <si>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</si>
  <si>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</si>
  <si>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</si>
  <si>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</si>
  <si>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</si>
  <si>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</si>
  <si>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</si>
  <si>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</si>
  <si>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</si>
  <si>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</si>
  <si>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</si>
  <si>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</si>
  <si>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</si>
  <si>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</si>
  <si>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</si>
  <si>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</si>
  <si>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</si>
  <si>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</si>
  <si>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</si>
  <si>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</si>
  <si>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</si>
  <si>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</si>
  <si>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</si>
  <si>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</si>
  <si>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</si>
  <si>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</si>
  <si>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</si>
  <si>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</si>
  <si>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</si>
  <si>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</si>
  <si>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</si>
  <si>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</si>
  <si>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</si>
  <si>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</si>
  <si>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</si>
  <si>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</si>
  <si>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</si>
  <si>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</si>
  <si>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</si>
  <si>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</si>
  <si>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</si>
  <si>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</si>
  <si>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</si>
  <si>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</si>
  <si>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</si>
  <si>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</si>
  <si>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</si>
  <si>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</si>
  <si>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</si>
  <si>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</si>
  <si>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</si>
  <si>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</si>
  <si>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</si>
  <si>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</si>
  <si>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</si>
  <si>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</si>
  <si>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</si>
  <si>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</si>
  <si>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</si>
  <si>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</si>
  <si>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</si>
  <si>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</si>
  <si>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</si>
  <si>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</si>
  <si>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</si>
  <si>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</si>
  <si>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</si>
  <si>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</si>
  <si>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</si>
  <si>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</si>
  <si>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</si>
  <si>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</si>
  <si>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</si>
  <si>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</si>
  <si>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</si>
  <si>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</si>
  <si>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</si>
  <si>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</si>
  <si>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</si>
  <si>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</si>
  <si>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</si>
  <si>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</si>
  <si>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</si>
  <si>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</si>
  <si>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</si>
  <si>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</si>
  <si>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</si>
  <si>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</si>
  <si>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</si>
  <si>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</si>
  <si>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</si>
  <si>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</si>
  <si>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</si>
  <si>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</si>
  <si>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</si>
  <si>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</si>
  <si>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</si>
  <si>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</si>
  <si>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</si>
  <si>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</si>
  <si>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</si>
  <si>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</si>
  <si>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</si>
  <si>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</si>
  <si>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</si>
  <si>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</si>
  <si>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</si>
  <si>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</si>
  <si>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</si>
  <si>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</si>
  <si>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</si>
  <si>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</si>
  <si>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</si>
  <si>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</si>
  <si>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</si>
  <si>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</si>
  <si>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</si>
  <si>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</si>
  <si>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</si>
  <si>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</si>
  <si>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</si>
  <si>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</si>
  <si>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</si>
  <si>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</si>
  <si>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</si>
  <si>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</si>
  <si>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</si>
  <si>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</si>
  <si>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</si>
  <si>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</si>
  <si>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</si>
  <si>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</si>
  <si>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</si>
  <si>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</si>
  <si>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</si>
  <si>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</si>
  <si>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</si>
  <si>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</si>
  <si>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</si>
  <si>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</si>
  <si>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</si>
  <si>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</si>
  <si>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</si>
  <si>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</si>
  <si>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</si>
  <si>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</si>
  <si>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</si>
  <si>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</si>
  <si>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</si>
  <si>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</si>
  <si>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</si>
  <si>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</si>
  <si>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</si>
  <si>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</si>
  <si>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</si>
  <si>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</si>
  <si>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</si>
  <si>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</si>
  <si>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</si>
  <si>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</si>
  <si>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</si>
  <si>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</si>
  <si>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</si>
  <si>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</si>
  <si>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</si>
  <si>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</si>
  <si>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</si>
  <si>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</si>
  <si>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</si>
  <si>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</si>
  <si>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</si>
  <si>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</si>
  <si>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</si>
  <si>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</si>
  <si>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</si>
  <si>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</si>
  <si>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</si>
  <si>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</si>
  <si>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</si>
  <si>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</si>
  <si>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</si>
  <si>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</si>
  <si>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</si>
  <si>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</si>
  <si>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</si>
  <si>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</si>
  <si>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</si>
  <si>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</si>
  <si>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</si>
  <si>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</si>
  <si>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</si>
  <si>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</si>
  <si>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</si>
  <si>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</si>
  <si>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</si>
  <si>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</si>
  <si>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</si>
  <si>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</si>
  <si>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</si>
  <si>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</si>
  <si>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</si>
  <si>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</si>
  <si>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</si>
  <si>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</si>
  <si>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</si>
  <si>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</si>
  <si>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</si>
  <si>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</si>
  <si>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</si>
  <si>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</si>
  <si>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</si>
  <si>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</si>
  <si>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</si>
  <si>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</si>
  <si>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</si>
  <si>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</si>
  <si>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</si>
  <si>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</si>
  <si>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</si>
  <si>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</si>
  <si>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</si>
  <si>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</si>
  <si>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</si>
  <si>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</si>
  <si>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</si>
  <si>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</si>
  <si>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</si>
  <si>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</si>
  <si>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</si>
  <si>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</si>
  <si>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</si>
  <si>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</si>
  <si>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</si>
  <si>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</si>
  <si>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</si>
  <si>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</si>
  <si>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</si>
  <si>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</si>
  <si>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</si>
  <si>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</si>
  <si>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</si>
  <si>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</si>
  <si>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</si>
  <si>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</si>
  <si>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</si>
  <si>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</si>
  <si>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</si>
  <si>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</si>
  <si>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</si>
  <si>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</si>
  <si>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</si>
  <si>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</si>
  <si>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</si>
  <si>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</si>
  <si>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</si>
  <si>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</si>
  <si>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</si>
  <si>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</si>
  <si>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</si>
  <si>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</si>
  <si>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</si>
  <si>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</si>
  <si>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</si>
  <si>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</si>
  <si>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</si>
  <si>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</si>
  <si>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</si>
  <si>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</si>
  <si>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</si>
  <si>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</si>
  <si>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</si>
  <si>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</si>
  <si>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</si>
  <si>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</si>
  <si>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</si>
  <si>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</si>
  <si>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</si>
  <si>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</si>
  <si>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</si>
  <si>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</si>
  <si>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</si>
  <si>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</si>
  <si>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</si>
  <si>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</si>
  <si>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</si>
  <si>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</si>
  <si>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</si>
  <si>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</si>
  <si>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</si>
  <si>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</si>
  <si>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</si>
  <si>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</si>
  <si>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</si>
  <si>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</si>
  <si>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</si>
  <si>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</si>
  <si>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</si>
  <si>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</si>
  <si>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</si>
  <si>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</si>
  <si>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</si>
  <si>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</si>
  <si>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</si>
  <si>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</si>
  <si>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</si>
  <si>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</si>
  <si>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</si>
  <si>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</si>
  <si>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</si>
  <si>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</si>
  <si>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</si>
  <si>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</si>
  <si>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</si>
  <si>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</si>
  <si>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</si>
  <si>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</si>
  <si>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</si>
  <si>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</si>
  <si>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</si>
  <si>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</si>
  <si>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</si>
  <si>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</si>
  <si>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</si>
  <si>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</si>
  <si>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</si>
  <si>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</si>
  <si>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</si>
  <si>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</si>
  <si>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</si>
  <si>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</si>
  <si>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</si>
  <si>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</si>
  <si>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</si>
  <si>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</si>
  <si>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</si>
  <si>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</si>
  <si>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</si>
  <si>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</si>
  <si>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</si>
  <si>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</si>
  <si>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</si>
  <si>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</si>
  <si>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</si>
  <si>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</si>
  <si>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</si>
  <si>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</si>
  <si>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</si>
  <si>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</si>
  <si>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</si>
  <si>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</si>
  <si>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</si>
  <si>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</si>
  <si>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</si>
  <si>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</si>
  <si>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</si>
  <si>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</si>
  <si>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</si>
  <si>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</si>
  <si>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</si>
  <si>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</si>
  <si>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</si>
  <si>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</si>
  <si>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</si>
  <si>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</si>
  <si>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</si>
  <si>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</si>
  <si>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</si>
  <si>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</si>
  <si>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</si>
  <si>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</si>
  <si>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</si>
  <si>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</si>
  <si>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</si>
  <si>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</si>
  <si>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</si>
  <si>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</si>
  <si>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</si>
  <si>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</si>
  <si>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</si>
  <si>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</si>
  <si>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</si>
  <si>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</si>
  <si>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</si>
  <si>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</si>
  <si>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</si>
  <si>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</si>
  <si>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</si>
  <si>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</si>
  <si>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</si>
  <si>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</si>
  <si>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</si>
  <si>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</si>
  <si>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</si>
  <si>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</si>
  <si>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</si>
  <si>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</si>
  <si>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</si>
  <si>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</si>
  <si>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</si>
  <si>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</si>
  <si>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</si>
  <si>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</si>
  <si>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</si>
  <si>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</si>
  <si>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</si>
  <si>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</si>
  <si>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</si>
  <si>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</si>
  <si>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</si>
  <si>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</si>
  <si>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</si>
  <si>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</si>
  <si>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</si>
  <si>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</si>
  <si>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</si>
  <si>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</si>
  <si>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</si>
  <si>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</si>
  <si>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</si>
  <si>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</si>
  <si>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</si>
  <si>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</si>
  <si>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</si>
  <si>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</si>
  <si>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</si>
  <si>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</si>
  <si>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</si>
  <si>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</si>
  <si>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</si>
  <si>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</si>
  <si>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</si>
  <si>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</si>
  <si>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</si>
  <si>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</si>
  <si>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</si>
  <si>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</si>
  <si>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</si>
  <si>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</si>
  <si>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</si>
  <si>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</si>
  <si>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</si>
  <si>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</si>
  <si>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</si>
  <si>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</si>
  <si>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</si>
  <si>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</si>
  <si>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</si>
  <si>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</si>
  <si>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</si>
  <si>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</si>
  <si>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</si>
  <si>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</si>
  <si>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</si>
  <si>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</si>
  <si>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</si>
  <si>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</si>
  <si>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</si>
  <si>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</si>
  <si>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</si>
  <si>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</si>
  <si>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</si>
  <si>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</si>
  <si>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</si>
  <si>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</si>
  <si>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</si>
  <si>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</si>
  <si>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</si>
  <si>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</si>
  <si>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</si>
  <si>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</si>
  <si>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</si>
  <si>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</si>
  <si>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</si>
  <si>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</si>
  <si>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</si>
  <si>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</si>
  <si>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</si>
  <si>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</si>
  <si>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</si>
  <si>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</si>
  <si>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</si>
  <si>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</si>
  <si>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</si>
  <si>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</si>
  <si>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</si>
  <si>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</si>
  <si>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</si>
  <si>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</si>
  <si>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</si>
  <si>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</si>
  <si>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</si>
  <si>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</si>
  <si>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</si>
  <si>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</si>
  <si>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</si>
  <si>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</si>
  <si>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</si>
  <si>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</si>
  <si>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</si>
  <si>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</si>
  <si>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</si>
  <si>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</si>
  <si>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</si>
  <si>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</si>
  <si>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</si>
  <si>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</si>
  <si>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</si>
  <si>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</si>
  <si>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</si>
  <si>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</si>
  <si>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</si>
  <si>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</si>
  <si>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</si>
  <si>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</si>
  <si>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</si>
  <si>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</si>
  <si>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</si>
  <si>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</si>
  <si>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</si>
  <si>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</si>
  <si>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</si>
  <si>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</si>
  <si>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</si>
  <si>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</si>
  <si>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</si>
  <si>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</si>
  <si>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</si>
  <si>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</si>
  <si>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</si>
  <si>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</si>
  <si>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</si>
  <si>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</si>
  <si>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</si>
  <si>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</si>
  <si>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</si>
  <si>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</si>
  <si>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</si>
  <si>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</si>
  <si>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</si>
  <si>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</si>
  <si>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</si>
  <si>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</si>
  <si>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</si>
  <si>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</si>
  <si>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</si>
  <si>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</si>
  <si>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</si>
  <si>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</si>
  <si>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</si>
  <si>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</si>
  <si>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</si>
  <si>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</si>
  <si>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</si>
  <si>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</si>
  <si>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</si>
  <si>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</si>
  <si>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</si>
  <si>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</si>
  <si>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</si>
  <si>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</si>
  <si>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</si>
  <si>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</si>
  <si>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</si>
  <si>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</si>
  <si>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</si>
  <si>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</si>
  <si>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</si>
  <si>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</si>
  <si>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</si>
  <si>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</si>
  <si>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</si>
  <si>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</si>
  <si>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</si>
  <si>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</si>
  <si>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</si>
  <si>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</si>
  <si>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</si>
  <si>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</si>
  <si>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</si>
  <si>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</si>
  <si>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</si>
  <si>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</si>
  <si>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</si>
  <si>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</si>
  <si>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</si>
  <si>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</si>
  <si>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</si>
  <si>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</si>
  <si>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</si>
  <si>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</si>
  <si>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</si>
  <si>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</si>
  <si>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</si>
  <si>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</si>
  <si>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</si>
  <si>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</si>
  <si>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</si>
  <si>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</si>
  <si>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</si>
  <si>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</si>
  <si>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</si>
  <si>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</si>
  <si>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</si>
  <si>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</si>
  <si>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</si>
  <si>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</si>
  <si>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</si>
  <si>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</si>
  <si>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</si>
  <si>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</si>
  <si>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</si>
  <si>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</si>
  <si>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</si>
  <si>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</si>
  <si>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</si>
  <si>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</si>
  <si>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</si>
  <si>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</si>
  <si>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</si>
  <si>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</si>
  <si>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</si>
  <si>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</si>
  <si>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</si>
  <si>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</si>
  <si>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</si>
  <si>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</si>
  <si>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</si>
  <si>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</si>
  <si>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</si>
  <si>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</si>
  <si>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</si>
  <si>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</si>
  <si>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</si>
  <si>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</si>
  <si>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</si>
  <si>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</si>
  <si>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</si>
  <si>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</si>
  <si>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</si>
  <si>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</si>
  <si>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</si>
  <si>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</si>
  <si>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</si>
  <si>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</si>
  <si>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</si>
  <si>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</si>
  <si>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</si>
  <si>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</si>
  <si>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</si>
  <si>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</si>
  <si>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</si>
  <si>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</si>
  <si>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</si>
  <si>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</si>
  <si>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</si>
  <si>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</si>
  <si>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</si>
  <si>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</si>
  <si>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</si>
  <si>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</si>
  <si>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</si>
  <si>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</si>
  <si>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</si>
  <si>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</si>
  <si>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</si>
  <si>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</si>
  <si>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</si>
  <si>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</si>
  <si>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</si>
  <si>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</si>
  <si>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</si>
  <si>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</si>
  <si>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</si>
  <si>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</si>
  <si>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</si>
  <si>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</si>
  <si>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</si>
  <si>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</si>
  <si>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</si>
  <si>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</si>
  <si>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</si>
  <si>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</si>
  <si>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</si>
  <si>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</si>
  <si>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</si>
  <si>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</si>
  <si>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</si>
  <si>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</si>
  <si>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</si>
  <si>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</si>
  <si>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</si>
  <si>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</si>
  <si>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</si>
  <si>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</si>
  <si>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</si>
  <si>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</si>
  <si>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</si>
  <si>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</si>
  <si>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</si>
  <si>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</si>
  <si>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</si>
  <si>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</si>
  <si>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</si>
  <si>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</si>
  <si>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</si>
  <si>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</si>
  <si>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</si>
  <si>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</si>
  <si>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</si>
  <si>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</si>
  <si>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</si>
  <si>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</si>
  <si>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</si>
  <si>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</si>
  <si>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</si>
  <si>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</si>
  <si>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</si>
  <si>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</si>
  <si>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</si>
  <si>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</si>
  <si>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</si>
  <si>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</si>
  <si>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</si>
  <si>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</si>
  <si>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</si>
  <si>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</si>
  <si>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</si>
  <si>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</si>
  <si>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</si>
  <si>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</si>
  <si>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</si>
  <si>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</si>
  <si>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</si>
  <si>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</si>
  <si>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</si>
  <si>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</si>
  <si>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</si>
  <si>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</si>
  <si>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</si>
  <si>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</si>
  <si>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</si>
  <si>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</si>
  <si>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</si>
  <si>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</si>
  <si>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</si>
  <si>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</si>
  <si>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</si>
  <si>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</si>
  <si>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</si>
  <si>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</si>
  <si>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</si>
  <si>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</si>
  <si>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</si>
  <si>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</si>
  <si>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</si>
  <si>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</si>
  <si>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</si>
  <si>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</si>
  <si>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</si>
  <si>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</si>
  <si>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</si>
  <si>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</si>
  <si>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</si>
  <si>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</si>
  <si>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</si>
  <si>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</si>
  <si>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</si>
  <si>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</si>
  <si>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</si>
  <si>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</si>
  <si>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</si>
  <si>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</si>
  <si>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</si>
  <si>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</si>
  <si>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</si>
  <si>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</si>
  <si>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</si>
  <si>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</si>
  <si>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</si>
  <si>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</si>
  <si>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</si>
  <si>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</si>
  <si>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</si>
  <si>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</si>
  <si>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</si>
  <si>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</si>
  <si>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</si>
  <si>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</si>
  <si>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</si>
  <si>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</si>
  <si>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</si>
  <si>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</si>
  <si>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</si>
  <si>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</si>
  <si>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</si>
  <si>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</si>
  <si>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</si>
  <si>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</si>
  <si>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</si>
  <si>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</si>
  <si>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</si>
  <si>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</si>
  <si>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</si>
  <si>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</si>
  <si>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</si>
  <si>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</si>
  <si>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</si>
  <si>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</si>
  <si>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</si>
  <si>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</si>
  <si>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</si>
  <si>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</si>
  <si>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</si>
  <si>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</si>
  <si>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</si>
  <si>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</si>
  <si>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</si>
  <si>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</si>
  <si>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</si>
  <si>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</si>
  <si>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</si>
  <si>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</si>
  <si>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</si>
  <si>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</si>
  <si>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</si>
  <si>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</si>
  <si>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</si>
  <si>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</si>
  <si>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</si>
  <si>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</si>
  <si>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</si>
  <si>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</si>
  <si>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</si>
  <si>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</si>
  <si>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</si>
  <si>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</si>
  <si>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</si>
  <si>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</si>
  <si>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</si>
  <si>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</si>
  <si>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</si>
  <si>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</si>
  <si>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</si>
  <si>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</si>
  <si>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</si>
  <si>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</si>
  <si>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</si>
  <si>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</si>
  <si>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</si>
  <si>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</si>
  <si>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</si>
  <si>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</si>
  <si>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</si>
  <si>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</si>
  <si>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</si>
  <si>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</si>
  <si>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</si>
  <si>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</si>
  <si>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</si>
  <si>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</si>
  <si>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</si>
  <si>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</si>
  <si>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</si>
  <si>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</si>
  <si>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</si>
  <si>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</si>
  <si>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</si>
  <si>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</si>
  <si>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</si>
  <si>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</si>
  <si>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</si>
  <si>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</si>
  <si>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</si>
  <si>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</si>
  <si>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</si>
  <si>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</si>
  <si>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</si>
  <si>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</si>
  <si>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</si>
  <si>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</si>
  <si>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</si>
  <si>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</si>
  <si>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</si>
  <si>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</si>
  <si>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</si>
  <si>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</si>
  <si>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</si>
  <si>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</si>
  <si>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</si>
  <si>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</si>
  <si>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</si>
  <si>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</si>
  <si>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</si>
  <si>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</si>
  <si>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</si>
  <si>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</si>
  <si>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</si>
  <si>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</si>
  <si>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</si>
  <si>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</si>
  <si>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</si>
  <si>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</si>
  <si>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</si>
  <si>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</si>
  <si>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</si>
  <si>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</si>
  <si>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</si>
  <si>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</si>
  <si>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</si>
  <si>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</si>
  <si>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</si>
  <si>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</si>
  <si>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</si>
  <si>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</si>
  <si>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</si>
  <si>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</si>
  <si>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</si>
  <si>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</si>
  <si>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</si>
  <si>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</si>
  <si>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</si>
  <si>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</si>
  <si>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</si>
  <si>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</si>
  <si>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</si>
  <si>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</si>
  <si>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</si>
  <si>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</si>
  <si>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</si>
  <si>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</si>
  <si>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</si>
  <si>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</si>
  <si>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</si>
  <si>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</si>
  <si>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</si>
  <si>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</si>
  <si>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</si>
  <si>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</si>
  <si>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</si>
  <si>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</si>
  <si>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</si>
  <si>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</si>
  <si>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</si>
  <si>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</si>
  <si>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</si>
  <si>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</si>
  <si>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</si>
  <si>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</si>
  <si>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</si>
  <si>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</si>
  <si>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</si>
  <si>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</si>
  <si>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</si>
  <si>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</si>
  <si>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</si>
  <si>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</si>
  <si>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</si>
  <si>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</si>
  <si>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</si>
  <si>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</si>
  <si>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</si>
  <si>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</si>
  <si>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</si>
  <si>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</si>
  <si>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</si>
  <si>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</si>
  <si>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</si>
  <si>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</si>
  <si>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</si>
  <si>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</si>
  <si>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</si>
  <si>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</si>
  <si>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</si>
  <si>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</si>
  <si>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</si>
  <si>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</si>
  <si>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</si>
  <si>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</si>
  <si>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</si>
  <si>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</si>
  <si>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</si>
  <si>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</si>
  <si>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</si>
  <si>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</si>
  <si>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</si>
  <si>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</si>
  <si>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</si>
  <si>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</si>
  <si>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</si>
  <si>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</si>
  <si>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</si>
  <si>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</si>
  <si>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</si>
  <si>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</si>
  <si>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</si>
  <si>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</si>
  <si>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</si>
  <si>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</si>
  <si>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</si>
  <si>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</si>
  <si>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</si>
  <si>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</si>
  <si>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</si>
  <si>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</si>
  <si>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</si>
  <si>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</si>
  <si>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</si>
  <si>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</si>
  <si>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</si>
  <si>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</si>
  <si>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</si>
  <si>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</si>
  <si>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</si>
  <si>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</si>
  <si>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</si>
  <si>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</si>
  <si>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</si>
  <si>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</si>
  <si>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</si>
  <si>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</si>
  <si>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</si>
  <si>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</si>
  <si>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</si>
  <si>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</si>
  <si>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</si>
  <si>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</si>
  <si>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</si>
  <si>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</si>
  <si>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</si>
  <si>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</si>
  <si>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</si>
  <si>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</si>
  <si>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</si>
  <si>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</si>
  <si>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</si>
  <si>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</si>
  <si>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</si>
  <si>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</si>
  <si>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</si>
  <si>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</si>
  <si>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</si>
  <si>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</si>
  <si>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</si>
  <si>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</si>
  <si>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</si>
  <si>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</si>
  <si>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</si>
  <si>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</si>
  <si>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</si>
  <si>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</si>
  <si>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</si>
  <si>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</si>
  <si>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</si>
  <si>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</si>
  <si>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</si>
  <si>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</si>
  <si>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</si>
  <si>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</si>
  <si>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</si>
  <si>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</si>
  <si>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</si>
  <si>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</si>
  <si>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</si>
  <si>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</si>
  <si>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</si>
  <si>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</si>
  <si>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</si>
  <si>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</si>
  <si>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</si>
  <si>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</si>
  <si>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</si>
  <si>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</si>
  <si>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</si>
  <si>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</si>
  <si>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</si>
  <si>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</si>
  <si>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</si>
  <si>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</si>
  <si>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</si>
  <si>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</si>
  <si>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</si>
  <si>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</si>
  <si>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</si>
  <si>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</si>
  <si>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</si>
  <si>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</si>
  <si>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</si>
  <si>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</si>
  <si>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</si>
  <si>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</si>
  <si>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</si>
  <si>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</si>
  <si>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</si>
  <si>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</si>
  <si>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</si>
  <si>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</si>
  <si>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</si>
  <si>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</si>
  <si>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</si>
  <si>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</si>
  <si>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</si>
  <si>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</si>
  <si>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</si>
  <si>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</si>
  <si>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</si>
  <si>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</si>
  <si>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</si>
  <si>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</si>
  <si>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</si>
  <si>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</si>
  <si>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</si>
  <si>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</si>
  <si>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</si>
  <si>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</si>
  <si>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</si>
  <si>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</si>
  <si>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</si>
  <si>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</si>
  <si>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</si>
  <si>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</si>
  <si>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</si>
  <si>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</si>
  <si>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</si>
  <si>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</si>
  <si>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</si>
  <si>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</si>
  <si>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</si>
  <si>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</si>
  <si>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</si>
  <si>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</si>
  <si>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</si>
  <si>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</si>
  <si>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</si>
  <si>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</si>
  <si>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</si>
  <si>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</si>
  <si>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</si>
  <si>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</si>
  <si>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</si>
  <si>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</si>
  <si>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</si>
  <si>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</si>
  <si>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</si>
  <si>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</si>
  <si>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</si>
  <si>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</si>
  <si>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</si>
  <si>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</si>
  <si>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</si>
  <si>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</si>
  <si>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</si>
  <si>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</si>
  <si>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</si>
  <si>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</si>
  <si>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</si>
  <si>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</si>
  <si>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</si>
  <si>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</si>
  <si>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</si>
  <si>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</si>
  <si>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</si>
  <si>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</si>
  <si>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</si>
  <si>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</si>
  <si>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</si>
  <si>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</si>
  <si>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</si>
  <si>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</si>
  <si>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</si>
  <si>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</si>
  <si>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</si>
  <si>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</si>
  <si>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</si>
  <si>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</si>
  <si>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</si>
  <si>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</si>
  <si>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</si>
  <si>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</si>
  <si>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</si>
  <si>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</si>
  <si>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</si>
  <si>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</si>
  <si>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</si>
  <si>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</si>
  <si>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</si>
  <si>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</si>
  <si>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</si>
  <si>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</si>
  <si>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</si>
  <si>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</si>
  <si>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</si>
  <si>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</si>
  <si>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</si>
  <si>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</si>
  <si>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</si>
  <si>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</si>
  <si>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</si>
  <si>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</si>
  <si>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</si>
  <si>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</si>
  <si>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</si>
  <si>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</si>
  <si>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</si>
  <si>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</si>
  <si>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</si>
  <si>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</si>
  <si>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</si>
  <si>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</si>
  <si>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</si>
  <si>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</si>
  <si>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</si>
  <si>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</si>
  <si>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</si>
  <si>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</si>
  <si>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</si>
  <si>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</si>
  <si>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</si>
  <si>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</si>
  <si>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</si>
  <si>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</si>
  <si>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</si>
  <si>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</si>
  <si>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</si>
  <si>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</si>
  <si>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</si>
  <si>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</si>
  <si>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</si>
  <si>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</si>
  <si>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</si>
  <si>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</si>
  <si>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</si>
  <si>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</si>
  <si>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</si>
  <si>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</si>
  <si>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</si>
  <si>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</si>
  <si>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</si>
  <si>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</si>
  <si>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</si>
  <si>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</si>
  <si>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</si>
  <si>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</si>
  <si>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</si>
  <si>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</si>
  <si>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</si>
  <si>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</si>
  <si>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</si>
  <si>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</si>
  <si>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</si>
  <si>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</si>
  <si>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</si>
  <si>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</si>
  <si>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</si>
  <si>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</si>
  <si>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</si>
  <si>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</si>
  <si>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</si>
  <si>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</si>
  <si>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</si>
  <si>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</si>
  <si>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</si>
  <si>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</si>
  <si>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</si>
  <si>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</si>
  <si>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</si>
  <si>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</si>
  <si>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</si>
  <si>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</si>
  <si>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</si>
  <si>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</si>
  <si>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</si>
  <si>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</si>
  <si>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</si>
  <si>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</si>
  <si>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</si>
  <si>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</si>
  <si>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</si>
  <si>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</si>
  <si>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</si>
  <si>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</si>
  <si>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</si>
  <si>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</si>
  <si>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</si>
  <si>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</si>
  <si>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</si>
  <si>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</si>
  <si>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</si>
  <si>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</si>
  <si>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</si>
  <si>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</si>
  <si>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</si>
  <si>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</si>
  <si>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</si>
  <si>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</si>
  <si>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</si>
  <si>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</si>
  <si>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</si>
  <si>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</si>
  <si>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</si>
  <si>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</si>
  <si>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</si>
  <si>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</si>
  <si>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</si>
  <si>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</si>
  <si>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</si>
  <si>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</si>
  <si>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</si>
  <si>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</si>
  <si>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</si>
  <si>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</si>
  <si>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</si>
  <si>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</si>
  <si>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</si>
  <si>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</si>
  <si>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</si>
  <si>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</si>
  <si>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</si>
  <si>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</si>
  <si>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</si>
  <si>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</si>
  <si>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</si>
  <si>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</si>
  <si>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</si>
  <si>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</si>
  <si>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</si>
  <si>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</si>
  <si>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</si>
  <si>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</si>
  <si>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</si>
  <si>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</si>
  <si>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</si>
  <si>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</si>
  <si>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</si>
  <si>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</si>
  <si>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</si>
  <si>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</si>
  <si>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</si>
  <si>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</si>
  <si>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</si>
  <si>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</si>
  <si>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</si>
  <si>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</si>
  <si>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</si>
  <si>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</si>
  <si>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</si>
  <si>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</si>
  <si>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</si>
  <si>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</si>
  <si>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</si>
  <si>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</si>
  <si>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</si>
  <si>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</si>
  <si>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</si>
  <si>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</si>
  <si>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</si>
  <si>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</si>
  <si>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</si>
  <si>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</si>
  <si>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</si>
  <si>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</si>
  <si>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</si>
  <si>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</si>
  <si>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</si>
  <si>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</si>
  <si>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</si>
  <si>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</si>
  <si>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</si>
  <si>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</si>
  <si>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</si>
  <si>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</si>
  <si>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</si>
  <si>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</si>
  <si>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</si>
  <si>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</si>
  <si>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</si>
  <si>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</si>
  <si>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</si>
  <si>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</si>
  <si>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</si>
  <si>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</si>
  <si>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</si>
  <si>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</si>
  <si>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</si>
  <si>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</si>
  <si>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</si>
  <si>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</si>
  <si>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</si>
  <si>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</si>
  <si>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</si>
  <si>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</si>
  <si>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</si>
  <si>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</si>
  <si>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</si>
  <si>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</si>
  <si>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</si>
  <si>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</si>
  <si>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</si>
  <si>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</si>
  <si>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</si>
  <si>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</si>
  <si>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</si>
  <si>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</si>
  <si>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</si>
  <si>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</si>
  <si>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</si>
  <si>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</si>
  <si>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</si>
  <si>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</si>
  <si>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</si>
  <si>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</si>
  <si>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</si>
  <si>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</si>
  <si>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</si>
  <si>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</si>
  <si>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</si>
  <si>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</si>
  <si>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</si>
  <si>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</si>
  <si>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</si>
  <si>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</si>
  <si>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</si>
  <si>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</si>
  <si>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</si>
  <si>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</si>
  <si>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</si>
  <si>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</si>
  <si>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</si>
  <si>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</si>
  <si>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</si>
  <si>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</si>
  <si>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</si>
  <si>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</si>
  <si>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</si>
  <si>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</si>
  <si>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</si>
  <si>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</si>
  <si>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</si>
  <si>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</si>
  <si>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</si>
  <si>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</si>
  <si>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</si>
  <si>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</si>
  <si>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</si>
  <si>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</si>
  <si>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</si>
  <si>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</si>
  <si>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</si>
  <si>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</si>
  <si>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</si>
  <si>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</si>
  <si>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</si>
  <si>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</si>
  <si>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</si>
  <si>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</si>
  <si>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</si>
  <si>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</si>
  <si>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</si>
  <si>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</si>
  <si>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</si>
  <si>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</si>
  <si>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</si>
  <si>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</si>
  <si>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</si>
  <si>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</si>
  <si>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</si>
  <si>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</si>
  <si>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</si>
  <si>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</si>
  <si>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</si>
  <si>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</si>
  <si>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</si>
  <si>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</si>
  <si>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</si>
  <si>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</si>
  <si>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</si>
  <si>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</si>
  <si>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</si>
  <si>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</si>
  <si>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</si>
  <si>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</si>
  <si>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</si>
  <si>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</si>
  <si>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</si>
  <si>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</si>
  <si>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</si>
  <si>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</si>
  <si>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</si>
  <si>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</si>
  <si>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</si>
  <si>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</si>
  <si>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</si>
  <si>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</si>
  <si>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</si>
  <si>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</si>
  <si>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</si>
  <si>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</si>
  <si>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</si>
  <si>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</si>
  <si>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</si>
  <si>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</si>
  <si>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</si>
  <si>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</si>
  <si>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</si>
  <si>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</si>
  <si>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</si>
  <si>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</si>
  <si>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</si>
  <si>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</si>
  <si>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</si>
  <si>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</si>
  <si>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</si>
  <si>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</si>
  <si>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</si>
  <si>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</si>
  <si>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</si>
  <si>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</si>
  <si>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</si>
  <si>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</si>
  <si>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</si>
  <si>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</si>
  <si>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</si>
  <si>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</si>
  <si>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</si>
  <si>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</si>
  <si>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</si>
  <si>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</si>
  <si>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</si>
  <si>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</si>
  <si>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</si>
  <si>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</si>
  <si>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</si>
  <si>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</si>
  <si>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</si>
  <si>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</si>
  <si>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</si>
  <si>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</si>
  <si>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</si>
  <si>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</si>
  <si>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</si>
  <si>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</si>
  <si>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</si>
  <si>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</si>
  <si>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</si>
  <si>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</si>
  <si>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</si>
  <si>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</si>
  <si>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</si>
  <si>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</si>
  <si>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</si>
  <si>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</si>
  <si>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</si>
  <si>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</si>
  <si>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</si>
  <si>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</si>
  <si>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</si>
  <si>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</si>
  <si>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</si>
  <si>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</si>
  <si>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</si>
  <si>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</si>
  <si>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</si>
  <si>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</si>
  <si>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</si>
  <si>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</si>
  <si>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</si>
  <si>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</si>
  <si>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</si>
  <si>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</si>
  <si>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</si>
  <si>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</si>
  <si>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</si>
  <si>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</si>
  <si>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</si>
  <si>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</si>
  <si>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</si>
  <si>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</si>
  <si>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</si>
  <si>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</si>
  <si>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</si>
  <si>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</si>
  <si>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</si>
  <si>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</si>
  <si>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</si>
  <si>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</si>
  <si>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</si>
  <si>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</si>
  <si>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</si>
  <si>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</si>
  <si>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</si>
  <si>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</si>
  <si>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</si>
  <si>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</si>
  <si>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</si>
  <si>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</si>
  <si>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</si>
  <si>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</si>
  <si>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</si>
  <si>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</si>
  <si>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</si>
  <si>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</si>
  <si>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</si>
  <si>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</si>
  <si>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</si>
  <si>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</si>
  <si>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</si>
  <si>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</si>
  <si>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</si>
  <si>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</si>
  <si>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</si>
  <si>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</si>
  <si>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</si>
  <si>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</si>
  <si>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</si>
  <si>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</si>
  <si>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</si>
  <si>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</si>
  <si>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</si>
  <si>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</si>
  <si>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</si>
  <si>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</si>
  <si>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</si>
  <si>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</si>
  <si>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</si>
  <si>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</si>
  <si>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</si>
  <si>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</si>
  <si>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</si>
  <si>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</si>
  <si>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</si>
  <si>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</si>
  <si>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</si>
  <si>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</si>
  <si>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</si>
  <si>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</si>
  <si>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</si>
  <si>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</si>
  <si>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</si>
  <si>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</si>
  <si>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</si>
  <si>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</si>
  <si>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</si>
  <si>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</si>
  <si>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</si>
  <si>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</si>
  <si>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</si>
  <si>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</si>
  <si>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</si>
  <si>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</si>
  <si>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</si>
  <si>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</si>
  <si>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</si>
  <si>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</si>
  <si>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</si>
  <si>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</si>
  <si>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</si>
  <si>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</si>
  <si>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</si>
  <si>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</si>
  <si>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</si>
  <si>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</si>
  <si>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</si>
  <si>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</si>
  <si>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</si>
  <si>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</si>
  <si>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</si>
  <si>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</si>
  <si>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</si>
  <si>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</si>
  <si>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</si>
  <si>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</si>
  <si>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</si>
  <si>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</si>
  <si>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</si>
  <si>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</si>
  <si>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</si>
  <si>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</si>
  <si>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</si>
  <si>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</si>
  <si>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</si>
  <si>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</si>
  <si>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</si>
  <si>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</si>
  <si>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</si>
  <si>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</si>
  <si>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</si>
  <si>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</si>
  <si>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</si>
  <si>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</si>
  <si>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</si>
  <si>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</si>
  <si>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</si>
  <si>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</si>
  <si>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</si>
  <si>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</si>
  <si>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</si>
  <si>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</si>
  <si>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</si>
  <si>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</si>
  <si>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</si>
  <si>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</si>
  <si>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</si>
  <si>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</si>
  <si>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</si>
  <si>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</si>
  <si>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</si>
  <si>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</si>
  <si>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</si>
  <si>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</si>
  <si>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</si>
  <si>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</si>
  <si>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</si>
  <si>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</si>
  <si>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</si>
  <si>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</si>
  <si>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</si>
  <si>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</si>
  <si>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</si>
  <si>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</si>
  <si>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</si>
  <si>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</si>
  <si>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</si>
  <si>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</si>
  <si>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</si>
  <si>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</si>
  <si>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</si>
  <si>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</si>
  <si>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</si>
  <si>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</si>
  <si>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</si>
  <si>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</si>
  <si>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</si>
  <si>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</si>
  <si>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</si>
  <si>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</si>
  <si>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</si>
  <si>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</si>
  <si>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</si>
  <si>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</si>
  <si>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</si>
  <si>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</si>
  <si>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</si>
  <si>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</si>
  <si>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</si>
  <si>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</si>
  <si>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</si>
  <si>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</si>
  <si>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</si>
  <si>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</si>
  <si>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</si>
  <si>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</si>
  <si>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</si>
  <si>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</si>
  <si>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</si>
  <si>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</si>
  <si>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</si>
  <si>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</si>
  <si>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</si>
  <si>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</si>
  <si>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</si>
  <si>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</si>
  <si>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</si>
  <si>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</si>
  <si>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</si>
  <si>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</si>
  <si>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</si>
  <si>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</si>
  <si>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</si>
  <si>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</si>
  <si>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</si>
  <si>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</si>
  <si>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</si>
  <si>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</si>
  <si>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</si>
  <si>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</si>
  <si>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</si>
  <si>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</si>
  <si>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</si>
  <si>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</si>
  <si>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</si>
  <si>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</si>
  <si>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</si>
  <si>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</si>
  <si>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</si>
  <si>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</si>
  <si>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</si>
  <si>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</si>
  <si>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</si>
  <si>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</si>
  <si>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</si>
  <si>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</si>
  <si>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</si>
  <si>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</si>
  <si>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</si>
  <si>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</si>
  <si>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</si>
  <si>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</si>
  <si>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</si>
  <si>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</si>
  <si>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</si>
  <si>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</si>
  <si>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</si>
  <si>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</si>
  <si>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</si>
  <si>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</si>
  <si>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</si>
  <si>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</si>
  <si>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</si>
  <si>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</si>
  <si>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</si>
  <si>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</si>
  <si>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</si>
  <si>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</si>
  <si>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</si>
  <si>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</si>
  <si>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</si>
  <si>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</si>
  <si>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</si>
  <si>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</si>
  <si>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</si>
  <si>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</si>
  <si>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</si>
  <si>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</si>
  <si>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</si>
  <si>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</si>
  <si>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</si>
  <si>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</si>
  <si>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</si>
  <si>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</si>
  <si>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</si>
  <si>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</si>
  <si>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</si>
  <si>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</si>
  <si>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</si>
  <si>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</si>
  <si>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</si>
  <si>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</si>
  <si>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</si>
  <si>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</si>
  <si>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</si>
  <si>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</si>
  <si>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</si>
  <si>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</si>
  <si>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</si>
  <si>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</si>
  <si>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</si>
  <si>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</si>
  <si>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</si>
  <si>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</si>
  <si>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</si>
  <si>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</si>
  <si>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</si>
  <si>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</si>
  <si>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</si>
  <si>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</si>
  <si>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</si>
  <si>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</si>
  <si>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</si>
  <si>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</si>
  <si>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</si>
  <si>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</si>
  <si>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</si>
  <si>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</si>
  <si>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</si>
  <si>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</si>
  <si>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</si>
  <si>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</si>
  <si>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</si>
  <si>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</si>
  <si>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</si>
  <si>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</si>
  <si>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</si>
  <si>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</si>
  <si>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</si>
  <si>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</si>
  <si>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</si>
  <si>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</si>
  <si>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</si>
  <si>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</si>
  <si>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</si>
  <si>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</si>
  <si>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</si>
  <si>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</si>
  <si>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</si>
  <si>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</si>
  <si>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</si>
  <si>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</si>
  <si>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</si>
  <si>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</si>
  <si>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</si>
  <si>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</si>
  <si>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</si>
  <si>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</si>
  <si>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</si>
  <si>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</si>
  <si>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</si>
  <si>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</si>
  <si>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</si>
  <si>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</si>
  <si>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</si>
  <si>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</si>
  <si>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</si>
  <si>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</si>
  <si>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</si>
  <si>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</si>
  <si>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</si>
  <si>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</si>
  <si>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</si>
  <si>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</si>
  <si>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</si>
  <si>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</si>
  <si>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</si>
  <si>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</si>
  <si>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</si>
  <si>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</si>
  <si>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</si>
  <si>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</si>
  <si>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</si>
  <si>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</si>
  <si>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</si>
  <si>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</si>
  <si>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</si>
  <si>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</si>
  <si>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</si>
  <si>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</si>
  <si>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</si>
  <si>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</si>
  <si>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</si>
  <si>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</si>
  <si>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</si>
  <si>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</si>
  <si>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</si>
  <si>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</si>
  <si>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</si>
  <si>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</si>
  <si>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</si>
  <si>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</si>
  <si>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</si>
  <si>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</si>
  <si>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</si>
  <si>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</si>
  <si>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</si>
  <si>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</si>
  <si>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</si>
  <si>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</si>
  <si>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</si>
  <si>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</si>
  <si>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</si>
  <si>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</si>
  <si>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</si>
  <si>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</si>
  <si>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</si>
  <si>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</si>
  <si>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</si>
  <si>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</si>
  <si>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</si>
  <si>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</si>
  <si>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</si>
  <si>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</si>
  <si>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</si>
  <si>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</si>
  <si>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</si>
  <si>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</si>
  <si>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</si>
  <si>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</si>
  <si>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</si>
  <si>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</si>
  <si>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</si>
  <si>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</si>
  <si>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</si>
  <si>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</si>
  <si>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</si>
  <si>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</si>
  <si>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</si>
  <si>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</si>
  <si>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</si>
  <si>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</si>
  <si>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</si>
  <si>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</si>
  <si>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</si>
  <si>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</si>
  <si>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</si>
  <si>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</si>
  <si>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</si>
  <si>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</si>
  <si>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</si>
  <si>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</si>
  <si>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</si>
  <si>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</si>
  <si>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</si>
  <si>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</si>
  <si>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</si>
  <si>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</si>
  <si>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</si>
  <si>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</si>
  <si>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</si>
  <si>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</si>
  <si>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</si>
  <si>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</si>
  <si>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</si>
  <si>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</si>
  <si>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</si>
  <si>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</si>
  <si>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</si>
  <si>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</si>
  <si>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</si>
  <si>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</si>
  <si>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</si>
  <si>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</si>
  <si>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</si>
  <si>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</si>
  <si>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</si>
  <si>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</si>
  <si>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</si>
  <si>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</si>
  <si>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</si>
  <si>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</si>
  <si>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</si>
  <si>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</si>
  <si>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</si>
  <si>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</si>
  <si>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</si>
  <si>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</si>
  <si>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</si>
  <si>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</si>
  <si>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</si>
  <si>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</si>
  <si>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</si>
  <si>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</si>
  <si>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</si>
  <si>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</si>
  <si>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</si>
  <si>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</si>
  <si>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</si>
  <si>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</si>
  <si>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</si>
  <si>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</si>
  <si>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</si>
  <si>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</si>
  <si>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</si>
  <si>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</si>
  <si>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</si>
  <si>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</si>
  <si>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</si>
  <si>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</si>
  <si>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</si>
  <si>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</si>
  <si>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</si>
  <si>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</si>
  <si>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</si>
  <si>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</si>
  <si>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</si>
  <si>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</si>
  <si>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</si>
  <si>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</si>
  <si>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</si>
  <si>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</si>
  <si>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</si>
  <si>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</si>
  <si>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</si>
  <si>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</si>
  <si>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</si>
  <si>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</si>
  <si>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</si>
  <si>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</si>
  <si>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</si>
  <si>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</si>
  <si>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</si>
  <si>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</si>
  <si>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</si>
  <si>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</si>
  <si>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</si>
  <si>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</si>
  <si>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</si>
  <si>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</si>
  <si>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</si>
  <si>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</si>
  <si>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</si>
  <si>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</si>
  <si>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</si>
  <si>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</si>
  <si>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</si>
  <si>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</si>
  <si>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</si>
  <si>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</si>
  <si>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</si>
  <si>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</si>
  <si>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</si>
  <si>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</si>
  <si>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</si>
  <si>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</si>
  <si>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</si>
  <si>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</si>
  <si>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</si>
  <si>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</si>
  <si>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</si>
  <si>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</si>
  <si>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</si>
  <si>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</si>
  <si>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</si>
  <si>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</si>
  <si>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</si>
  <si>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</si>
  <si>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</si>
  <si>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</si>
  <si>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</si>
  <si>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</si>
  <si>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</si>
  <si>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</si>
  <si>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</si>
  <si>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</si>
  <si>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</si>
  <si>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</si>
  <si>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</si>
  <si>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</si>
  <si>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</si>
  <si>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</si>
  <si>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</si>
  <si>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</si>
  <si>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</si>
  <si>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</si>
  <si>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</si>
  <si>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</si>
  <si>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</si>
  <si>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</si>
  <si>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</si>
  <si>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</si>
  <si>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</si>
  <si>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</si>
  <si>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</si>
  <si>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</si>
  <si>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</si>
  <si>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</si>
  <si>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</si>
  <si>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</si>
  <si>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</si>
  <si>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</si>
  <si>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</si>
  <si>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</si>
  <si>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</si>
  <si>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</si>
  <si>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</si>
  <si>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</si>
  <si>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</si>
  <si>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</si>
  <si>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</si>
  <si>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</si>
  <si>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</si>
  <si>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</si>
  <si>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</si>
  <si>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</si>
  <si>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</si>
  <si>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</si>
  <si>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</si>
  <si>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</si>
  <si>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</si>
  <si>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</si>
  <si>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</si>
  <si>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</si>
  <si>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</si>
  <si>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</si>
  <si>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</si>
  <si>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</si>
  <si>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</si>
  <si>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</si>
  <si>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</si>
  <si>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</si>
  <si>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</si>
  <si>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</si>
  <si>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</si>
  <si>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</si>
  <si>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</si>
  <si>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</si>
  <si>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</si>
  <si>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</si>
  <si>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</si>
  <si>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</si>
  <si>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</si>
  <si>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</si>
  <si>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</si>
  <si>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</si>
  <si>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</si>
  <si>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</si>
  <si>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</si>
  <si>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</si>
  <si>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</si>
  <si>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</si>
  <si>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</si>
  <si>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</si>
  <si>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</si>
  <si>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</si>
  <si>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</si>
  <si>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</si>
  <si>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</si>
  <si>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</si>
  <si>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</si>
  <si>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</si>
  <si>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</si>
  <si>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</si>
  <si>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</si>
  <si>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</si>
  <si>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</si>
  <si>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</si>
  <si>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</si>
  <si>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</si>
  <si>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</si>
  <si>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</si>
  <si>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</si>
  <si>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</si>
  <si>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</si>
  <si>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</si>
  <si>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</si>
  <si>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</si>
  <si>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</si>
  <si>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</si>
  <si>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</si>
  <si>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</si>
  <si>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</si>
  <si>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</si>
  <si>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</si>
  <si>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</si>
  <si>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</si>
  <si>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</si>
  <si>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</si>
  <si>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</si>
  <si>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</si>
  <si>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</si>
  <si>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</si>
  <si>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</si>
  <si>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</si>
  <si>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</si>
  <si>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</si>
  <si>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</si>
  <si>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</si>
  <si>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</si>
  <si>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</si>
  <si>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</si>
  <si>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</si>
  <si>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</si>
  <si>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</si>
  <si>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</si>
  <si>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</si>
  <si>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</si>
  <si>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</si>
  <si>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</si>
  <si>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</si>
  <si>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</si>
  <si>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</si>
  <si>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</si>
  <si>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</si>
  <si>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</si>
  <si>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</si>
  <si>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</si>
  <si>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</si>
  <si>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</si>
  <si>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</si>
  <si>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</si>
  <si>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</si>
  <si>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</si>
  <si>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</si>
  <si>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</si>
  <si>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</si>
  <si>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</si>
  <si>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</si>
  <si>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</si>
  <si>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</si>
  <si>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</si>
  <si>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</si>
  <si>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</si>
  <si>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</si>
  <si>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</si>
  <si>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</si>
  <si>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</si>
  <si>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</si>
  <si>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</si>
  <si>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</si>
  <si>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</si>
  <si>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</si>
  <si>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</si>
  <si>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</si>
  <si>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</si>
  <si>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</si>
  <si>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</si>
  <si>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</si>
  <si>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</si>
  <si>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</si>
  <si>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</si>
  <si>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</si>
  <si>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</si>
  <si>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</si>
  <si>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</si>
  <si>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</si>
  <si>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</si>
  <si>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</si>
  <si>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</si>
  <si>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</si>
  <si>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</si>
  <si>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</si>
  <si>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</si>
  <si>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</si>
  <si>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</si>
  <si>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</si>
  <si>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</si>
  <si>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</si>
  <si>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</si>
  <si>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</si>
  <si>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</si>
  <si>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</si>
  <si>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</si>
  <si>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</si>
  <si>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</si>
  <si>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</si>
  <si>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</si>
  <si>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</si>
  <si>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</si>
  <si>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</si>
  <si>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</si>
  <si>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</si>
  <si>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</si>
  <si>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</si>
  <si>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</si>
  <si>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</si>
  <si>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</si>
  <si>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</si>
  <si>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</si>
  <si>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</si>
  <si>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</si>
  <si>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</si>
  <si>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</si>
  <si>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</si>
  <si>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</si>
  <si>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</si>
  <si>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</si>
  <si>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</si>
  <si>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</si>
  <si>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</si>
  <si>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</si>
  <si>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</si>
  <si>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</si>
  <si>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</si>
  <si>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</si>
  <si>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</si>
  <si>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</si>
  <si>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</si>
  <si>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</si>
  <si>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</si>
  <si>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</si>
  <si>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</si>
  <si>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</si>
  <si>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</si>
  <si>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</si>
  <si>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</si>
  <si>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</si>
  <si>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</si>
  <si>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</si>
  <si>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</si>
  <si>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</si>
  <si>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</si>
  <si>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</si>
  <si>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</si>
  <si>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</si>
  <si>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</si>
  <si>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</si>
  <si>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</si>
  <si>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</si>
  <si>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</si>
  <si>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</si>
  <si>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</si>
  <si>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</si>
  <si>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</si>
  <si>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</si>
  <si>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</si>
  <si>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</si>
  <si>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</si>
  <si>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</si>
  <si>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</si>
  <si>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</si>
  <si>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</si>
  <si>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</si>
  <si>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</si>
  <si>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</si>
  <si>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</si>
  <si>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</si>
  <si>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</si>
  <si>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</si>
  <si>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</si>
  <si>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</si>
  <si>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</si>
  <si>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</si>
  <si>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</si>
  <si>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</si>
  <si>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</si>
  <si>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</si>
  <si>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</si>
  <si>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</si>
  <si>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</si>
  <si>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</si>
  <si>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</si>
  <si>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</si>
  <si>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</si>
  <si>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</si>
  <si>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</si>
  <si>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</si>
  <si>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</si>
  <si>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</si>
  <si>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</si>
  <si>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</si>
  <si>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</si>
  <si>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</si>
  <si>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</si>
  <si>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</si>
  <si>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</si>
  <si>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</si>
  <si>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</si>
  <si>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</si>
  <si>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</si>
  <si>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</si>
  <si>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</si>
  <si>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</si>
  <si>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</si>
  <si>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</si>
  <si>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</si>
  <si>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</si>
  <si>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</si>
  <si>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</si>
  <si>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</si>
  <si>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</si>
  <si>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</si>
  <si>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</si>
  <si>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</si>
  <si>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</si>
  <si>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</si>
  <si>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</si>
  <si>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</si>
  <si>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</si>
  <si>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</si>
  <si>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</si>
  <si>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</si>
  <si>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</si>
  <si>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</si>
  <si>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</si>
  <si>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</si>
  <si>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</si>
  <si>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</si>
  <si>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</si>
  <si>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</si>
  <si>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</si>
  <si>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</si>
  <si>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</si>
  <si>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</si>
  <si>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</si>
  <si>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</si>
  <si>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</si>
  <si>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</si>
  <si>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</si>
  <si>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</si>
  <si>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</si>
  <si>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</si>
  <si>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</si>
  <si>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</si>
  <si>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</si>
  <si>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</si>
  <si>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</si>
  <si>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</si>
  <si>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</si>
  <si>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</si>
  <si>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</si>
  <si>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</si>
  <si>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</si>
  <si>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</si>
  <si>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</si>
  <si>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</si>
  <si>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</si>
  <si>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</si>
  <si>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</si>
  <si>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</si>
  <si>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</si>
  <si>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</si>
  <si>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</si>
  <si>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</si>
  <si>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</si>
  <si>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</si>
  <si>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</si>
  <si>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</si>
  <si>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</si>
  <si>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</si>
  <si>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</si>
  <si>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</si>
  <si>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</si>
  <si>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</si>
  <si>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</si>
  <si>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</si>
  <si>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</si>
  <si>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</si>
  <si>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</si>
  <si>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</si>
  <si>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</si>
  <si>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</si>
  <si>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</si>
  <si>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</si>
  <si>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</si>
  <si>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</si>
  <si>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</si>
  <si>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</si>
  <si>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</si>
  <si>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</si>
  <si>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</si>
  <si>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</si>
  <si>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</si>
  <si>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</si>
  <si>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</si>
  <si>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</si>
  <si>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</si>
  <si>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</si>
  <si>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</si>
  <si>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</si>
  <si>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</si>
  <si>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</si>
  <si>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</si>
  <si>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</si>
  <si>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</si>
  <si>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</si>
  <si>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</si>
  <si>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</si>
  <si>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</si>
  <si>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</si>
  <si>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</si>
  <si>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</si>
  <si>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</si>
  <si>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</si>
  <si>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</si>
  <si>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</si>
  <si>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</si>
  <si>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</si>
  <si>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</si>
  <si>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</si>
  <si>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</si>
  <si>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</si>
  <si>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</si>
  <si>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</si>
  <si>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</si>
  <si>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</si>
  <si>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</si>
  <si>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</si>
  <si>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</si>
  <si>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</si>
  <si>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</si>
  <si>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</si>
  <si>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</si>
  <si>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</si>
  <si>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</si>
  <si>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</si>
  <si>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</si>
  <si>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</si>
  <si>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</si>
  <si>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</si>
  <si>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</si>
  <si>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</si>
  <si>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</si>
  <si>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</si>
  <si>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</si>
  <si>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</si>
  <si>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</si>
  <si>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</si>
  <si>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</si>
  <si>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</si>
  <si>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</si>
  <si>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</si>
  <si>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</si>
  <si>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</si>
  <si>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</si>
  <si>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</si>
  <si>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</si>
  <si>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</si>
  <si>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</si>
  <si>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</si>
  <si>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</si>
  <si>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</si>
  <si>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</si>
  <si>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</si>
  <si>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</si>
  <si>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</si>
  <si>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</si>
  <si>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</si>
  <si>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</si>
  <si>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</si>
  <si>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</si>
  <si>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</si>
  <si>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</si>
  <si>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</si>
  <si>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</si>
  <si>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</si>
  <si>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</si>
  <si>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</si>
  <si>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</si>
  <si>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</si>
  <si>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</si>
  <si>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</si>
  <si>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</si>
  <si>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</si>
  <si>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</si>
  <si>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</si>
  <si>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</si>
  <si>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</si>
  <si>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</si>
  <si>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</si>
  <si>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</si>
  <si>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</si>
  <si>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</si>
  <si>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</si>
  <si>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</si>
  <si>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</si>
  <si>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</si>
  <si>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</si>
  <si>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</si>
  <si>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</si>
  <si>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</si>
  <si>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</si>
  <si>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</si>
  <si>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</si>
  <si>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</si>
  <si>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</si>
  <si>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</si>
  <si>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</si>
  <si>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</si>
  <si>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</si>
  <si>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</si>
  <si>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</si>
  <si>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</si>
  <si>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</si>
  <si>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</si>
  <si>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</si>
  <si>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</si>
  <si>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</si>
  <si>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</si>
  <si>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</si>
  <si>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</si>
  <si>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</si>
  <si>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</si>
  <si>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</si>
  <si>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</si>
  <si>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</si>
  <si>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</si>
  <si>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</si>
  <si>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</si>
  <si>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</si>
  <si>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</si>
  <si>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</si>
  <si>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</si>
  <si>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</si>
  <si>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</si>
  <si>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</si>
  <si>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</si>
  <si>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</si>
  <si>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</si>
  <si>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</si>
  <si>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</si>
  <si>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</si>
  <si>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</si>
  <si>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</si>
  <si>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</si>
  <si>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</si>
  <si>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</si>
  <si>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</si>
  <si>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</si>
  <si>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</si>
  <si>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</si>
  <si>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</si>
  <si>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</si>
  <si>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</si>
  <si>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</si>
  <si>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</si>
  <si>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</si>
  <si>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</si>
  <si>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</si>
  <si>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</si>
  <si>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</si>
  <si>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</si>
  <si>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</si>
  <si>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</si>
  <si>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</si>
  <si>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</si>
  <si>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</si>
  <si>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</si>
  <si>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</si>
  <si>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</si>
  <si>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</si>
  <si>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</si>
  <si>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</si>
  <si>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</si>
  <si>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</si>
  <si>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</si>
  <si>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</si>
  <si>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</si>
  <si>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</si>
  <si>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</si>
  <si>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</si>
  <si>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</si>
  <si>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</si>
  <si>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</si>
  <si>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</si>
  <si>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</si>
  <si>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</si>
  <si>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</si>
  <si>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</si>
  <si>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</si>
  <si>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</si>
  <si>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</si>
  <si>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</si>
  <si>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</si>
  <si>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</si>
  <si>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</si>
  <si>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</si>
  <si>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</si>
  <si>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</si>
  <si>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</si>
  <si>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</si>
  <si>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</si>
  <si>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</si>
  <si>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</si>
  <si>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</si>
  <si>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</si>
  <si>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</si>
  <si>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</si>
  <si>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</si>
  <si>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</si>
  <si>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</si>
  <si>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</si>
  <si>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</si>
  <si>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</si>
  <si>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</si>
  <si>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</si>
  <si>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</si>
  <si>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</si>
  <si>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</si>
  <si>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</si>
  <si>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</si>
  <si>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</si>
  <si>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</si>
  <si>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</si>
  <si>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</si>
  <si>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</si>
  <si>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</si>
  <si>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</si>
  <si>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</si>
  <si>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</si>
  <si>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</si>
  <si>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</si>
  <si>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</si>
  <si>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</si>
  <si>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</si>
  <si>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</si>
  <si>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</si>
  <si>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</si>
  <si>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</si>
  <si>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</si>
  <si>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</si>
  <si>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</si>
  <si>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</si>
  <si>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</si>
  <si>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</si>
  <si>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</si>
  <si>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</si>
  <si>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</si>
  <si>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</si>
  <si>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</si>
  <si>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</si>
  <si>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</si>
  <si>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</si>
  <si>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</si>
  <si>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</si>
  <si>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</si>
  <si>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</si>
  <si>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</si>
  <si>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</si>
  <si>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</si>
  <si>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</si>
  <si>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</si>
  <si>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</si>
  <si>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</si>
  <si>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</si>
  <si>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</si>
  <si>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</si>
  <si>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</si>
  <si>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</si>
  <si>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</si>
  <si>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</si>
  <si>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</si>
  <si>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</si>
  <si>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</si>
  <si>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</si>
  <si>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</si>
  <si>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</si>
  <si>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</si>
  <si>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</si>
  <si>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</si>
  <si>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</si>
  <si>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</si>
  <si>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</si>
  <si>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</si>
  <si>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</si>
  <si>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</si>
  <si>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</si>
  <si>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</si>
  <si>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</si>
  <si>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</si>
  <si>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</si>
  <si>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</si>
  <si>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</si>
  <si>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</si>
  <si>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</si>
  <si>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</si>
  <si>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</si>
  <si>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</si>
  <si>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</si>
  <si>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</si>
  <si>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</si>
  <si>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</si>
  <si>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</si>
  <si>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</si>
  <si>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</si>
  <si>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</si>
  <si>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</si>
  <si>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</si>
  <si>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</si>
  <si>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</si>
  <si>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</si>
  <si>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</si>
  <si>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</si>
  <si>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</si>
  <si>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</si>
  <si>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</si>
  <si>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</si>
  <si>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</si>
  <si>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</si>
  <si>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</si>
  <si>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</si>
  <si>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</si>
  <si>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</si>
  <si>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</si>
  <si>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</si>
  <si>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</si>
  <si>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</si>
  <si>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</si>
  <si>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</si>
  <si>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</si>
  <si>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</si>
  <si>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</si>
  <si>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</si>
  <si>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</si>
  <si>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</si>
  <si>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</si>
  <si>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</si>
  <si>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</si>
  <si>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</si>
  <si>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</si>
  <si>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</si>
  <si>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</si>
  <si>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</si>
  <si>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</si>
  <si>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</si>
  <si>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</si>
  <si>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</si>
  <si>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</si>
  <si>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</si>
  <si>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</si>
  <si>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</si>
  <si>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</si>
  <si>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</si>
  <si>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</si>
  <si>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</si>
  <si>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</si>
  <si>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</si>
  <si>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</si>
  <si>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</si>
  <si>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</si>
  <si>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</si>
  <si>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</si>
  <si>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</si>
  <si>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</si>
  <si>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</si>
  <si>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</si>
  <si>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</si>
  <si>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</si>
  <si>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</si>
  <si>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</si>
  <si>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</si>
  <si>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</si>
  <si>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</si>
  <si>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</si>
  <si>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</si>
  <si>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</si>
  <si>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</si>
  <si>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</si>
  <si>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</si>
  <si>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</si>
  <si>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</si>
  <si>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</si>
  <si>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</si>
  <si>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</si>
  <si>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</si>
  <si>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</si>
  <si>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</si>
  <si>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</si>
  <si>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</si>
  <si>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</si>
  <si>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</si>
  <si>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</si>
  <si>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</si>
  <si>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</si>
  <si>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</si>
  <si>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</si>
  <si>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</si>
  <si>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</si>
  <si>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</si>
  <si>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</si>
  <si>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</si>
  <si>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</si>
  <si>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</si>
  <si>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</si>
  <si>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</si>
  <si>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</si>
  <si>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</si>
  <si>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</si>
  <si>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</si>
  <si>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</si>
  <si>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</si>
  <si>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</si>
  <si>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</si>
  <si>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</si>
  <si>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</si>
  <si>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</si>
  <si>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</si>
  <si>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</si>
  <si>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</si>
  <si>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</si>
  <si>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</si>
  <si>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</si>
  <si>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</si>
  <si>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</si>
  <si>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</si>
  <si>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</si>
  <si>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</si>
  <si>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</si>
  <si>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</si>
  <si>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</si>
  <si>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</si>
  <si>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</si>
  <si>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</si>
  <si>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</si>
  <si>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</si>
  <si>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</si>
  <si>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</si>
  <si>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</si>
  <si>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</si>
  <si>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</si>
  <si>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</si>
  <si>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</si>
  <si>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</si>
  <si>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</si>
  <si>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</si>
  <si>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</si>
  <si>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</si>
  <si>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</si>
  <si>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</si>
  <si>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</si>
  <si>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</si>
  <si>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</si>
  <si>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</si>
  <si>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</si>
  <si>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</si>
  <si>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</si>
  <si>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</si>
  <si>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</si>
  <si>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</si>
  <si>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</si>
  <si>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</si>
  <si>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</si>
  <si>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</si>
  <si>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</si>
  <si>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</si>
  <si>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</si>
  <si>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</si>
  <si>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</si>
  <si>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</si>
  <si>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</si>
  <si>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</si>
  <si>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</si>
  <si>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</si>
  <si>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</si>
  <si>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</si>
  <si>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</si>
  <si>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</si>
  <si>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</si>
  <si>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</si>
  <si>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</si>
  <si>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</si>
  <si>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</si>
  <si>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</si>
  <si>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</si>
  <si>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</si>
  <si>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</si>
  <si>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</si>
  <si>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</si>
  <si>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</si>
  <si>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</si>
  <si>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</si>
  <si>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</si>
  <si>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</si>
  <si>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</si>
  <si>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</si>
  <si>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</si>
  <si>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</si>
  <si>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</si>
  <si>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</si>
  <si>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</si>
  <si>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</si>
  <si>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</si>
  <si>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</si>
  <si>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</si>
  <si>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</si>
  <si>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</si>
  <si>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</si>
  <si>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</si>
  <si>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</si>
  <si>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</si>
  <si>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</si>
  <si>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</si>
  <si>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</si>
  <si>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</si>
  <si>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</si>
  <si>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</si>
  <si>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</si>
  <si>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</si>
  <si>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</si>
  <si>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</si>
  <si>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</si>
  <si>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</si>
  <si>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</si>
  <si>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</si>
  <si>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</si>
  <si>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</si>
  <si>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</si>
  <si>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</si>
  <si>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</si>
  <si>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</si>
  <si>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</si>
  <si>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</si>
  <si>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</si>
  <si>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</si>
  <si>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</si>
  <si>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</si>
  <si>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</si>
  <si>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</si>
  <si>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</si>
  <si>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</si>
  <si>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</si>
  <si>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</si>
  <si>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</si>
  <si>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</si>
  <si>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</si>
  <si>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</si>
  <si>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</si>
  <si>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</si>
  <si>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</si>
  <si>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</si>
  <si>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</si>
  <si>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</si>
  <si>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</si>
  <si>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</si>
  <si>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</si>
  <si>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</si>
  <si>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</si>
  <si>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</si>
  <si>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</si>
  <si>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</si>
  <si>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</si>
  <si>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</si>
  <si>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</si>
  <si>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</si>
  <si>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</si>
  <si>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</si>
  <si>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</si>
  <si>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</si>
  <si>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</si>
  <si>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</si>
  <si>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</si>
  <si>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</si>
  <si>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</si>
  <si>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</si>
  <si>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</si>
  <si>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</si>
  <si>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</si>
  <si>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</si>
  <si>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</si>
  <si>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</si>
  <si>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</si>
  <si>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</si>
  <si>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</si>
  <si>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</si>
  <si>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</si>
  <si>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</si>
  <si>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</si>
  <si>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</si>
  <si>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</si>
  <si>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</si>
  <si>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</si>
  <si>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</si>
  <si>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</si>
  <si>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</si>
  <si>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</si>
  <si>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</si>
  <si>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</si>
  <si>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</si>
  <si>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</si>
  <si>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</si>
  <si>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</si>
  <si>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</si>
  <si>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</si>
  <si>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</si>
  <si>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</si>
  <si>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</si>
  <si>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</si>
  <si>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</si>
  <si>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</si>
  <si>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</si>
  <si>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</si>
  <si>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</si>
  <si>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</si>
  <si>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</si>
  <si>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</si>
  <si>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</si>
  <si>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</si>
  <si>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</si>
  <si>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</si>
  <si>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</si>
  <si>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</si>
  <si>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</si>
  <si>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</si>
  <si>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</si>
  <si>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</si>
  <si>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</si>
  <si>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</si>
  <si>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</si>
  <si>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</si>
  <si>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</si>
  <si>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</si>
  <si>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</si>
  <si>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</si>
  <si>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</si>
  <si>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</si>
  <si>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</si>
  <si>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</si>
  <si>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</si>
  <si>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</si>
  <si>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</si>
  <si>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</si>
  <si>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</si>
  <si>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</si>
  <si>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</si>
  <si>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</si>
  <si>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</si>
  <si>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</si>
  <si>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</si>
  <si>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</si>
  <si>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</si>
  <si>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</si>
  <si>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</si>
  <si>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</si>
  <si>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</si>
  <si>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</si>
  <si>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</si>
  <si>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</si>
  <si>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</si>
  <si>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</si>
  <si>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</si>
  <si>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</si>
  <si>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</si>
  <si>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</si>
  <si>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</si>
  <si>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</si>
  <si>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</si>
  <si>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</si>
  <si>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</si>
  <si>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</si>
  <si>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</si>
  <si>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</si>
  <si>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</si>
  <si>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</si>
  <si>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</si>
  <si>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</si>
  <si>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</si>
  <si>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</si>
  <si>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</si>
  <si>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</si>
  <si>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</si>
  <si>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</si>
  <si>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</si>
  <si>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</si>
  <si>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</si>
  <si>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</si>
  <si>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</si>
  <si>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</si>
  <si>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</si>
  <si>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</si>
  <si>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</si>
  <si>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</si>
  <si>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</si>
  <si>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</si>
  <si>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</si>
  <si>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</si>
  <si>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</si>
  <si>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</si>
  <si>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</si>
  <si>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</si>
  <si>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</si>
  <si>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</si>
  <si>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</si>
  <si>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</si>
  <si>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</si>
  <si>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</si>
  <si>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</si>
  <si>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</si>
  <si>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</si>
  <si>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</si>
  <si>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</si>
  <si>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</si>
  <si>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</si>
  <si>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</si>
  <si>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</si>
  <si>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</si>
  <si>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</si>
  <si>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</si>
  <si>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</si>
  <si>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</si>
  <si>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</si>
  <si>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</si>
  <si>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</si>
  <si>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</si>
  <si>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</si>
  <si>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</si>
  <si>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</si>
  <si>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</si>
  <si>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</si>
  <si>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</si>
  <si>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</si>
  <si>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</si>
  <si>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</si>
  <si>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</si>
  <si>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</si>
  <si>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</si>
  <si>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</si>
  <si>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</si>
  <si>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</si>
  <si>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</si>
  <si>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</si>
  <si>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</si>
  <si>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</si>
  <si>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</si>
  <si>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</si>
  <si>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</si>
  <si>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</si>
  <si>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</si>
  <si>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</si>
  <si>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</si>
  <si>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</si>
  <si>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</si>
  <si>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</si>
  <si>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</si>
  <si>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</si>
  <si>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</si>
  <si>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</si>
  <si>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</si>
  <si>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</si>
  <si>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</si>
  <si>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</si>
  <si>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</si>
  <si>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</si>
  <si>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</si>
  <si>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</si>
  <si>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</si>
  <si>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</si>
  <si>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</si>
  <si>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</si>
  <si>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</si>
  <si>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</si>
  <si>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</si>
  <si>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</si>
  <si>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</si>
  <si>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</si>
  <si>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</si>
  <si>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</si>
  <si>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</si>
  <si>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</si>
  <si>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</si>
  <si>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</si>
  <si>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</si>
  <si>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</si>
  <si>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</si>
  <si>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</si>
  <si>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</si>
  <si>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</si>
  <si>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</si>
  <si>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</si>
  <si>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</si>
  <si>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</si>
  <si>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</si>
  <si>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</si>
  <si>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</si>
  <si>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</si>
  <si>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</si>
  <si>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</si>
  <si>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</si>
  <si>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</si>
  <si>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</si>
  <si>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</si>
  <si>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</si>
  <si>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</si>
  <si>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</si>
  <si>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</si>
  <si>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</si>
  <si>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</si>
  <si>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</si>
  <si>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</si>
  <si>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</si>
  <si>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</si>
  <si>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</si>
  <si>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</si>
  <si>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</si>
  <si>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</si>
  <si>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</si>
  <si>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</si>
  <si>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</si>
  <si>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</si>
  <si>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</si>
  <si>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</si>
  <si>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</si>
  <si>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</si>
  <si>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</si>
  <si>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</si>
  <si>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</si>
  <si>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</si>
  <si>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</si>
  <si>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</si>
  <si>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</si>
  <si>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</si>
  <si>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</si>
  <si>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</si>
  <si>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</si>
  <si>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</si>
  <si>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</si>
  <si>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</si>
  <si>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</si>
  <si>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</si>
  <si>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</si>
  <si>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</si>
  <si>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</si>
  <si>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</si>
  <si>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</si>
  <si>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</si>
  <si>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</si>
  <si>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</si>
  <si>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</si>
  <si>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</si>
  <si>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</si>
  <si>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</si>
  <si>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</si>
  <si>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</si>
  <si>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</si>
  <si>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</si>
  <si>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</si>
  <si>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</si>
  <si>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</si>
  <si>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</si>
  <si>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</si>
  <si>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</si>
  <si>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</si>
  <si>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</si>
  <si>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</si>
  <si>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</si>
  <si>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</si>
  <si>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</si>
  <si>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</si>
  <si>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</si>
  <si>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</si>
  <si>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</si>
  <si>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</si>
  <si>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</si>
  <si>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</si>
  <si>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</si>
  <si>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</si>
  <si>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</si>
  <si>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</si>
  <si>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</si>
  <si>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</si>
  <si>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</si>
  <si>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</si>
  <si>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</si>
  <si>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</si>
  <si>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</si>
  <si>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</si>
  <si>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</si>
  <si>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</si>
  <si>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</si>
  <si>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</si>
  <si>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</si>
  <si>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</si>
  <si>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</si>
  <si>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</si>
  <si>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</si>
  <si>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</si>
  <si>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</si>
  <si>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</si>
  <si>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</si>
  <si>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</si>
  <si>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</si>
  <si>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</si>
  <si>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</si>
  <si>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</si>
  <si>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</si>
  <si>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</si>
  <si>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</si>
  <si>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</si>
  <si>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</si>
  <si>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</si>
  <si>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</si>
  <si>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</si>
  <si>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</si>
  <si>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</si>
  <si>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</si>
  <si>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</si>
  <si>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</si>
  <si>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</si>
  <si>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</si>
  <si>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</si>
  <si>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</si>
  <si>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</si>
  <si>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</si>
  <si>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</si>
  <si>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</si>
  <si>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</si>
  <si>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</si>
  <si>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</si>
  <si>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</si>
  <si>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</si>
  <si>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</si>
  <si>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</si>
  <si>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</si>
  <si>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</si>
  <si>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</si>
  <si>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</si>
  <si>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</si>
  <si>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</si>
  <si>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</si>
  <si>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</si>
  <si>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</si>
  <si>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</si>
  <si>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</si>
  <si>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</si>
  <si>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</si>
  <si>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</si>
  <si>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</si>
  <si>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</si>
  <si>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</si>
  <si>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</si>
  <si>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</si>
  <si>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</si>
  <si>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</si>
  <si>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</si>
  <si>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</si>
  <si>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</si>
  <si>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</si>
  <si>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</si>
  <si>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</si>
  <si>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</si>
  <si>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</si>
  <si>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</si>
  <si>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</si>
  <si>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</si>
  <si>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</si>
  <si>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</si>
  <si>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</si>
  <si>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</si>
  <si>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</si>
  <si>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</si>
  <si>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</si>
  <si>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</si>
  <si>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</si>
  <si>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</si>
  <si>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</si>
  <si>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</si>
  <si>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</si>
  <si>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</si>
  <si>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</si>
  <si>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</si>
  <si>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</si>
  <si>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</si>
  <si>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</si>
  <si>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</si>
  <si>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</si>
  <si>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</si>
  <si>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</si>
  <si>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</si>
  <si>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</si>
  <si>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</si>
  <si>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</si>
  <si>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</si>
  <si>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</si>
  <si>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</si>
  <si>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</si>
  <si>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</si>
  <si>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</si>
  <si>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</si>
  <si>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</si>
  <si>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</si>
  <si>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</si>
  <si>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</si>
  <si>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</si>
  <si>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</si>
  <si>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</si>
  <si>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</si>
  <si>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</si>
  <si>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</si>
  <si>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</si>
  <si>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</si>
  <si>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</si>
  <si>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</si>
  <si>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</si>
  <si>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</si>
  <si>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</si>
  <si>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</si>
  <si>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</si>
  <si>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</si>
  <si>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</si>
  <si>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</si>
  <si>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</si>
  <si>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</si>
  <si>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</si>
  <si>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</si>
  <si>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</si>
  <si>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</si>
  <si>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</si>
  <si>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</si>
  <si>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</si>
  <si>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</si>
  <si>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</si>
  <si>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</si>
  <si>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</si>
  <si>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</si>
  <si>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</si>
  <si>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</si>
  <si>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</si>
  <si>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</si>
  <si>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</si>
  <si>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</si>
  <si>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</si>
  <si>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</si>
  <si>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</si>
  <si>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</si>
  <si>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</si>
  <si>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</si>
  <si>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</si>
  <si>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</si>
  <si>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</si>
  <si>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</si>
  <si>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</si>
  <si>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</si>
  <si>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</si>
  <si>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</si>
  <si>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</si>
  <si>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</si>
  <si>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</si>
  <si>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</si>
  <si>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</si>
  <si>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</si>
  <si>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</si>
  <si>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</si>
  <si>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</si>
  <si>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</si>
  <si>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</si>
  <si>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</si>
  <si>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</si>
  <si>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</si>
  <si>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</si>
  <si>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</si>
  <si>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</si>
  <si>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</si>
  <si>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</si>
  <si>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</si>
  <si>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</si>
  <si>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</si>
  <si>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</si>
  <si>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</si>
  <si>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</si>
  <si>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</si>
  <si>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</si>
  <si>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</si>
  <si>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</si>
  <si>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</si>
  <si>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</si>
  <si>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</si>
  <si>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</si>
  <si>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</si>
  <si>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</si>
  <si>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</si>
  <si>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</si>
  <si>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</si>
  <si>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</si>
  <si>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</si>
  <si>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</si>
  <si>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</si>
  <si>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</si>
  <si>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</si>
  <si>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</si>
  <si>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</si>
  <si>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</si>
  <si>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</si>
  <si>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</si>
  <si>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</si>
  <si>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</si>
  <si>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</si>
  <si>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</si>
  <si>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</si>
  <si>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</si>
  <si>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</si>
  <si>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</si>
  <si>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</si>
  <si>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</si>
  <si>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</si>
  <si>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</si>
  <si>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</si>
  <si>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</si>
  <si>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</si>
  <si>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</si>
  <si>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</si>
  <si>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</si>
  <si>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</si>
  <si>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</si>
  <si>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</si>
  <si>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</si>
  <si>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</si>
  <si>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</si>
  <si>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</si>
  <si>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</si>
  <si>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</si>
  <si>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</si>
  <si>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</si>
  <si>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</si>
  <si>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</si>
  <si>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</si>
  <si>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</si>
  <si>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</si>
  <si>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</si>
  <si>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</si>
  <si>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</si>
  <si>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</si>
  <si>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</si>
  <si>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</si>
  <si>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</si>
  <si>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</si>
  <si>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</si>
  <si>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</si>
  <si>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</si>
  <si>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</si>
  <si>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</si>
  <si>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</si>
  <si>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</si>
  <si>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</si>
  <si>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</si>
  <si>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</si>
  <si>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</si>
  <si>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</si>
  <si>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</si>
  <si>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</si>
  <si>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</si>
  <si>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</si>
  <si>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</si>
  <si>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</si>
  <si>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</si>
  <si>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</si>
  <si>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</si>
  <si>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</si>
  <si>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</si>
  <si>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</si>
  <si>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</si>
  <si>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</si>
  <si>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</si>
  <si>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</si>
  <si>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</si>
  <si>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</si>
  <si>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</si>
  <si>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</si>
  <si>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</si>
  <si>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</si>
  <si>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</si>
  <si>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</si>
  <si>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</si>
  <si>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</si>
  <si>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</si>
  <si>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</si>
  <si>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</si>
  <si>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</si>
  <si>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</si>
  <si>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</si>
  <si>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</si>
  <si>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</si>
  <si>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</si>
  <si>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</si>
  <si>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</si>
  <si>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</si>
  <si>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</si>
  <si>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</si>
  <si>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</si>
  <si>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</si>
  <si>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</si>
  <si>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</si>
  <si>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</si>
  <si>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</si>
  <si>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</si>
  <si>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</si>
  <si>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</si>
  <si>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</si>
  <si>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</si>
  <si>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</si>
  <si>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</si>
  <si>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</si>
  <si>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</si>
  <si>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</si>
  <si>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</si>
  <si>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</si>
  <si>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</si>
  <si>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</si>
  <si>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</si>
  <si>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</si>
  <si>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</si>
  <si>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</si>
  <si>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</si>
  <si>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</si>
  <si>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</si>
  <si>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</si>
  <si>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</si>
  <si>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</si>
  <si>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</si>
  <si>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</si>
  <si>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</si>
  <si>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</si>
  <si>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</si>
  <si>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</si>
  <si>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</si>
  <si>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</si>
  <si>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</si>
  <si>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</si>
  <si>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</si>
  <si>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</si>
  <si>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</si>
  <si>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</si>
  <si>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</si>
  <si>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</si>
  <si>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</si>
  <si>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</si>
  <si>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</si>
  <si>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</si>
  <si>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</si>
  <si>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</si>
  <si>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</si>
  <si>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</si>
  <si>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</si>
  <si>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</si>
  <si>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</si>
  <si>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</si>
  <si>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</si>
  <si>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</si>
  <si>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</si>
  <si>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</si>
  <si>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</si>
  <si>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</si>
  <si>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</si>
  <si>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</si>
  <si>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</si>
  <si>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</si>
  <si>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</si>
  <si>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</si>
  <si>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</si>
  <si>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</si>
  <si>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</si>
  <si>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</si>
  <si>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</si>
  <si>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</si>
  <si>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</si>
  <si>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</si>
  <si>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</si>
  <si>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</si>
  <si>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</si>
  <si>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</si>
  <si>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</si>
  <si>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</si>
  <si>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</si>
  <si>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</si>
  <si>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</si>
  <si>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</si>
  <si>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</si>
  <si>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</si>
  <si>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</si>
  <si>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</si>
  <si>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</si>
  <si>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</si>
  <si>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</si>
  <si>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</si>
  <si>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</si>
  <si>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</si>
  <si>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</si>
  <si>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</si>
  <si>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</si>
  <si>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</si>
  <si>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</si>
  <si>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</si>
  <si>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</si>
  <si>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</si>
  <si>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</si>
  <si>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</si>
  <si>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</si>
  <si>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</si>
  <si>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</si>
  <si>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</si>
  <si>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</si>
  <si>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</si>
  <si>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</si>
  <si>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</si>
  <si>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</si>
  <si>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</si>
  <si>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</si>
  <si>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</si>
  <si>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</si>
  <si>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</si>
  <si>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</si>
  <si>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</si>
  <si>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</si>
  <si>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</si>
  <si>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</si>
  <si>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</si>
  <si>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</si>
  <si>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</si>
  <si>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</si>
  <si>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</si>
  <si>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</si>
  <si>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</si>
  <si>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</si>
  <si>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</si>
  <si>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</si>
  <si>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</si>
  <si>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</si>
  <si>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</si>
  <si>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</si>
  <si>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</si>
  <si>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</si>
  <si>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</si>
  <si>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</si>
  <si>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</si>
  <si>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</si>
  <si>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</si>
  <si>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</si>
  <si>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</si>
  <si>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</si>
  <si>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</si>
  <si>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</si>
  <si>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</si>
  <si>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</si>
  <si>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</si>
  <si>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</si>
  <si>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</si>
  <si>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</si>
  <si>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</si>
  <si>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</si>
  <si>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</si>
  <si>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</si>
  <si>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</si>
  <si>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</si>
  <si>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</si>
  <si>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</si>
  <si>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</si>
  <si>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</si>
  <si>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</si>
  <si>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</si>
  <si>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</si>
  <si>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</si>
  <si>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</si>
  <si>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</si>
  <si>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</si>
  <si>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</si>
  <si>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</si>
  <si>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</si>
  <si>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</si>
  <si>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</si>
  <si>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</si>
  <si>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</si>
  <si>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</si>
  <si>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</si>
  <si>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</si>
  <si>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</si>
  <si>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</si>
  <si>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</si>
  <si>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</si>
  <si>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</si>
  <si>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</si>
  <si>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</si>
  <si>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</si>
  <si>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</si>
  <si>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</si>
  <si>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</si>
  <si>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</si>
  <si>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</si>
  <si>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</si>
  <si>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</si>
  <si>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</si>
  <si>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</si>
  <si>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</si>
  <si>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</si>
  <si>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</si>
  <si>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</si>
  <si>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</si>
  <si>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</si>
  <si>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</si>
  <si>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</si>
  <si>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</si>
  <si>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</si>
  <si>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</si>
  <si>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</si>
  <si>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</si>
  <si>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</si>
  <si>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</si>
  <si>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</si>
  <si>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</si>
  <si>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</si>
  <si>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</si>
  <si>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</si>
  <si>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</si>
  <si>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</si>
  <si>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</si>
  <si>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</si>
  <si>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</si>
  <si>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</si>
  <si>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</si>
  <si>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</si>
  <si>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</si>
  <si>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</si>
  <si>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</si>
  <si>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</si>
  <si>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</si>
  <si>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</si>
  <si>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</si>
  <si>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</si>
  <si>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</si>
  <si>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</si>
  <si>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</si>
  <si>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</si>
  <si>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</si>
  <si>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</si>
  <si>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</si>
  <si>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</si>
  <si>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</si>
  <si>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</si>
  <si>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</si>
  <si>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</si>
  <si>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</si>
  <si>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</si>
  <si>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</si>
  <si>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</si>
  <si>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</si>
  <si>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</si>
  <si>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</si>
  <si>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</si>
  <si>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</si>
  <si>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</si>
  <si>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</si>
  <si>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</si>
  <si>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</si>
  <si>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</si>
  <si>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</si>
  <si>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</si>
  <si>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</si>
  <si>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</si>
  <si>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</si>
  <si>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</si>
  <si>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</si>
  <si>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</si>
  <si>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</si>
  <si>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</si>
  <si>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</si>
  <si>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</si>
  <si>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</si>
  <si>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</si>
  <si>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</si>
  <si>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</si>
  <si>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</si>
  <si>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</si>
  <si>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</si>
  <si>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</si>
  <si>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</si>
  <si>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</si>
  <si>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</si>
  <si>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</si>
  <si>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</si>
  <si>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</si>
  <si>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</si>
  <si>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</si>
  <si>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</si>
  <si>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</si>
  <si>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</si>
  <si>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</si>
  <si>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</si>
  <si>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</si>
  <si>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</si>
  <si>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</si>
  <si>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</si>
  <si>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</si>
  <si>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</si>
  <si>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</si>
  <si>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</si>
  <si>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</si>
  <si>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</si>
  <si>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</si>
  <si>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</si>
  <si>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</si>
  <si>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</si>
  <si>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</si>
  <si>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</si>
  <si>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</si>
  <si>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</si>
  <si>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</si>
  <si>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</si>
  <si>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</si>
  <si>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</si>
  <si>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</si>
  <si>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</si>
  <si>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</si>
  <si>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</si>
  <si>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</si>
  <si>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</si>
  <si>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</si>
  <si>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</si>
  <si>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</si>
  <si>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</si>
  <si>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</si>
  <si>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</si>
  <si>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</si>
  <si>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</si>
  <si>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</si>
  <si>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</si>
  <si>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</si>
  <si>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</si>
  <si>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</si>
  <si>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</si>
  <si>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</si>
  <si>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</si>
  <si>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</si>
  <si>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</si>
  <si>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</si>
  <si>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</si>
  <si>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</si>
  <si>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</si>
  <si>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</si>
  <si>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</si>
  <si>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</si>
  <si>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</si>
  <si>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</si>
  <si>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</si>
  <si>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</si>
  <si>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</si>
  <si>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</si>
  <si>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</si>
  <si>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</si>
  <si>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</si>
  <si>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</si>
  <si>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</si>
  <si>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</si>
  <si>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</si>
  <si>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</si>
  <si>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</si>
  <si>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</si>
  <si>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</si>
  <si>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</si>
  <si>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</si>
  <si>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</si>
  <si>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</si>
  <si>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</si>
  <si>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</si>
  <si>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</si>
  <si>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</si>
  <si>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</si>
  <si>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</si>
  <si>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</si>
  <si>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</si>
  <si>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</si>
  <si>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</si>
  <si>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</si>
  <si>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</si>
  <si>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</si>
  <si>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</si>
  <si>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</si>
  <si>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</si>
  <si>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</si>
  <si>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</si>
  <si>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</si>
  <si>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</si>
  <si>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</si>
  <si>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</si>
  <si>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</si>
  <si>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</si>
  <si>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</si>
  <si>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</si>
  <si>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</si>
  <si>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</si>
  <si>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</si>
  <si>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</si>
  <si>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</si>
  <si>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</si>
  <si>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</si>
  <si>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</si>
  <si>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</si>
  <si>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</si>
  <si>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</si>
  <si>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</si>
  <si>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</si>
  <si>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</si>
  <si>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</si>
  <si>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</si>
  <si>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</si>
  <si>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</si>
  <si>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</si>
  <si>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</si>
  <si>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</si>
  <si>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</si>
  <si>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</si>
  <si>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</si>
  <si>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</si>
  <si>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</si>
  <si>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</si>
  <si>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</si>
  <si>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</si>
  <si>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</si>
  <si>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</si>
  <si>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</si>
  <si>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</si>
  <si>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</si>
  <si>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</si>
  <si>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</si>
  <si>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</si>
  <si>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</si>
  <si>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</si>
  <si>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</si>
  <si>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</si>
  <si>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</si>
  <si>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</si>
  <si>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</si>
  <si>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</si>
  <si>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</si>
  <si>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</si>
  <si>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</si>
  <si>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</si>
  <si>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</si>
  <si>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</si>
  <si>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</si>
  <si>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</si>
  <si>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</si>
  <si>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</si>
  <si>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</si>
  <si>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</si>
  <si>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</si>
  <si>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</si>
  <si>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</si>
  <si>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</si>
  <si>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</si>
  <si>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</si>
  <si>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</si>
  <si>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</si>
  <si>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</si>
  <si>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</si>
  <si>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</si>
  <si>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</si>
  <si>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</si>
  <si>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</si>
  <si>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</si>
  <si>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</si>
  <si>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</si>
  <si>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</si>
  <si>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</si>
  <si>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</si>
  <si>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</si>
  <si>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</si>
  <si>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</si>
  <si>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</si>
  <si>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</si>
  <si>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</si>
  <si>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</si>
  <si>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</si>
  <si>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</si>
  <si>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</si>
  <si>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</si>
  <si>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</si>
  <si>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</si>
  <si>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</si>
  <si>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</si>
  <si>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</si>
  <si>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</si>
  <si>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</si>
  <si>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</si>
  <si>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</si>
  <si>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</si>
  <si>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</si>
  <si>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</si>
  <si>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</si>
  <si>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</si>
  <si>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</si>
  <si>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</si>
  <si>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</si>
  <si>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</si>
  <si>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</si>
  <si>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</si>
  <si>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</si>
  <si>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</si>
  <si>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</si>
  <si>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</si>
  <si>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</si>
  <si>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</si>
  <si>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</si>
  <si>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</si>
  <si>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</si>
  <si>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</si>
  <si>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</si>
  <si>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</si>
  <si>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</si>
  <si>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</si>
  <si>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</si>
  <si>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</si>
  <si>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</si>
  <si>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</si>
  <si>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</si>
  <si>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</si>
  <si>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</si>
  <si>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</si>
  <si>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</si>
  <si>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</si>
  <si>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</si>
  <si>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</si>
  <si>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</si>
  <si>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</si>
  <si>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</si>
  <si>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</si>
  <si>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</si>
  <si>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</si>
  <si>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</si>
  <si>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</si>
  <si>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</si>
  <si>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</si>
  <si>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</si>
  <si>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</si>
  <si>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</si>
  <si>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</si>
  <si>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</si>
  <si>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</si>
  <si>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</si>
  <si>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</si>
  <si>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</si>
  <si>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</si>
  <si>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</si>
  <si>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</si>
  <si>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</si>
  <si>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</si>
  <si>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</si>
  <si>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</si>
  <si>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</si>
  <si>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</si>
  <si>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</si>
  <si>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</si>
  <si>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</si>
  <si>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</si>
  <si>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</si>
  <si>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</si>
  <si>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</si>
  <si>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</si>
  <si>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</si>
  <si>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</si>
  <si>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</si>
  <si>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</si>
  <si>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</si>
  <si>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</si>
  <si>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</si>
  <si>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</si>
  <si>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</si>
  <si>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</si>
  <si>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</si>
  <si>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</si>
  <si>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</si>
  <si>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</si>
  <si>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</si>
  <si>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</si>
  <si>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</si>
  <si>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</si>
  <si>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</si>
  <si>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</si>
  <si>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</si>
  <si>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</si>
  <si>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</si>
  <si>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</si>
  <si>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</si>
  <si>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</si>
  <si>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</si>
  <si>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</si>
  <si>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</si>
  <si>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</si>
  <si>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</si>
  <si>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</si>
  <si>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</si>
  <si>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</si>
  <si>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</si>
  <si>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</si>
  <si>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</si>
  <si>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</si>
  <si>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</si>
  <si>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</si>
  <si>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</si>
  <si>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</si>
  <si>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</si>
  <si>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</si>
  <si>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</si>
  <si>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</si>
  <si>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</si>
  <si>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</si>
  <si>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</si>
  <si>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</si>
  <si>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</si>
  <si>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</si>
  <si>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</si>
  <si>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</si>
  <si>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</si>
  <si>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</si>
  <si>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</si>
  <si>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</si>
  <si>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</si>
  <si>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</si>
  <si>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</si>
  <si>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</si>
  <si>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</si>
  <si>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</si>
  <si>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</si>
  <si>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</si>
  <si>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</si>
  <si>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</si>
  <si>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</si>
  <si>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</si>
  <si>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</si>
  <si>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</si>
  <si>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</si>
  <si>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</si>
  <si>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</si>
  <si>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</si>
  <si>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</si>
  <si>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</si>
  <si>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</si>
  <si>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</si>
  <si>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</si>
  <si>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</si>
  <si>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</si>
  <si>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</si>
  <si>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</si>
  <si>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</si>
  <si>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</si>
  <si>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</si>
  <si>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</si>
  <si>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</si>
  <si>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</si>
  <si>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</si>
  <si>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</si>
  <si>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</si>
  <si>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</si>
  <si>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</si>
  <si>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</si>
  <si>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</si>
  <si>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</si>
  <si>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</si>
  <si>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</si>
  <si>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</si>
  <si>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</si>
  <si>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</si>
  <si>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</si>
  <si>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</si>
  <si>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</si>
  <si>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</si>
  <si>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</si>
  <si>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</si>
  <si>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</si>
  <si>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</si>
  <si>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</si>
  <si>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</si>
  <si>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</si>
  <si>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</si>
  <si>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</si>
  <si>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</si>
  <si>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</si>
  <si>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</si>
  <si>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</si>
  <si>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</si>
  <si>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</si>
  <si>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</si>
  <si>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</si>
  <si>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</si>
  <si>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</si>
  <si>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</si>
  <si>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</si>
  <si>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</si>
  <si>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</si>
  <si>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</si>
  <si>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</si>
  <si>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</si>
  <si>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</si>
  <si>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</si>
  <si>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</si>
  <si>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</si>
  <si>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</si>
  <si>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</si>
  <si>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</si>
  <si>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</si>
  <si>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</si>
  <si>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</si>
  <si>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</si>
  <si>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</si>
  <si>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</si>
  <si>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</si>
  <si>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</si>
  <si>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</si>
  <si>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</si>
  <si>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</si>
  <si>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</si>
  <si>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</si>
  <si>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</si>
  <si>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</si>
  <si>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</si>
  <si>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</si>
  <si>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</si>
  <si>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</si>
  <si>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</si>
  <si>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</si>
  <si>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</si>
  <si>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</si>
  <si>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</si>
  <si>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</si>
  <si>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</si>
  <si>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</si>
  <si>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</si>
  <si>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</si>
  <si>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</si>
  <si>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</si>
  <si>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</si>
  <si>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</si>
  <si>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</si>
  <si>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</si>
  <si>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</si>
  <si>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</si>
  <si>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</si>
  <si>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</si>
  <si>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</si>
  <si>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</si>
  <si>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</si>
  <si>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</si>
  <si>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</si>
  <si>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</si>
  <si>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</si>
  <si>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</si>
  <si>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</si>
  <si>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</si>
  <si>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</si>
  <si>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</si>
  <si>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</si>
  <si>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</si>
  <si>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</si>
  <si>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</si>
  <si>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</si>
  <si>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</si>
  <si>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</si>
  <si>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</si>
  <si>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</si>
  <si>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</si>
  <si>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</si>
  <si>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</si>
  <si>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</si>
  <si>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</si>
  <si>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</si>
  <si>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</si>
  <si>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</si>
  <si>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</si>
  <si>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</si>
  <si>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</si>
  <si>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</si>
  <si>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</si>
  <si>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</si>
  <si>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</si>
  <si>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</si>
  <si>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</si>
  <si>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</si>
  <si>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</si>
  <si>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</si>
  <si>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</si>
  <si>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</si>
  <si>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</si>
  <si>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</si>
  <si>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</si>
  <si>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</si>
  <si>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</si>
  <si>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</si>
  <si>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</si>
  <si>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</si>
  <si>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</si>
  <si>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</si>
  <si>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</si>
  <si>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</si>
  <si>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</si>
  <si>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</si>
  <si>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</si>
  <si>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</si>
  <si>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</si>
  <si>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</si>
  <si>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</si>
  <si>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</si>
  <si>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</si>
  <si>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</si>
  <si>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</si>
  <si>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</si>
  <si>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</si>
  <si>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</si>
  <si>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</si>
  <si>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</si>
  <si>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</si>
  <si>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</si>
  <si>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</si>
  <si>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</si>
  <si>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</si>
  <si>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</si>
  <si>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</si>
  <si>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</si>
  <si>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</si>
  <si>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</si>
  <si>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</si>
  <si>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</si>
  <si>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</si>
  <si>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</si>
  <si>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</si>
  <si>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</si>
  <si>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</si>
  <si>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</si>
  <si>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</si>
  <si>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</si>
  <si>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</si>
  <si>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</si>
  <si>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</si>
  <si>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</si>
  <si>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</si>
  <si>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</si>
  <si>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</si>
  <si>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</si>
  <si>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</si>
  <si>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</si>
  <si>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</si>
  <si>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</si>
  <si>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</si>
  <si>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</si>
  <si>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</si>
  <si>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</si>
  <si>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</si>
  <si>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</si>
  <si>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</si>
  <si>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</si>
  <si>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</si>
  <si>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</si>
  <si>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</si>
  <si>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</si>
  <si>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</si>
  <si>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</si>
  <si>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</si>
  <si>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</si>
  <si>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</si>
  <si>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</si>
  <si>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</si>
  <si>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</si>
  <si>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</si>
  <si>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</si>
  <si>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</si>
  <si>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</si>
  <si>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</si>
  <si>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</si>
  <si>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</si>
  <si>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</si>
  <si>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</si>
  <si>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</si>
  <si>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</si>
  <si>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</si>
  <si>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</si>
  <si>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</si>
  <si>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</si>
  <si>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</si>
  <si>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</si>
  <si>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</si>
  <si>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</si>
  <si>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</si>
  <si>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</si>
  <si>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</si>
  <si>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</si>
  <si>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</si>
  <si>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</si>
  <si>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</si>
  <si>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</si>
  <si>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</si>
  <si>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</si>
  <si>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</si>
  <si>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</si>
  <si>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</si>
  <si>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</si>
  <si>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</si>
  <si>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</si>
  <si>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</si>
  <si>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</si>
  <si>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</si>
  <si>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</si>
  <si>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</si>
  <si>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</si>
  <si>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</si>
  <si>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</si>
  <si>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</si>
  <si>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</si>
  <si>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</si>
  <si>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</si>
  <si>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</si>
  <si>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</si>
  <si>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</si>
  <si>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</si>
  <si>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</si>
  <si>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</si>
  <si>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</si>
  <si>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</si>
  <si>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</si>
  <si>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</si>
  <si>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</si>
  <si>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</si>
  <si>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</si>
  <si>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</si>
  <si>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</si>
  <si>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</si>
  <si>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</si>
  <si>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</si>
  <si>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</si>
  <si>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</si>
  <si>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</si>
  <si>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</si>
  <si>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</si>
  <si>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</si>
  <si>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</si>
  <si>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</si>
  <si>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</si>
  <si>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</si>
  <si>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</si>
  <si>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</si>
  <si>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</si>
  <si>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</si>
  <si>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</si>
  <si>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</si>
  <si>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</si>
  <si>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</si>
  <si>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</si>
  <si>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</si>
  <si>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</si>
  <si>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</si>
  <si>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</si>
  <si>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</si>
  <si>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</si>
  <si>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</si>
  <si>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</si>
  <si>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</si>
  <si>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</si>
  <si>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</si>
  <si>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</si>
  <si>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</si>
  <si>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</si>
  <si>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</si>
  <si>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</si>
  <si>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</si>
  <si>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</si>
  <si>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</si>
  <si>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</si>
  <si>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</si>
  <si>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</si>
  <si>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</si>
  <si>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</si>
  <si>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</si>
  <si>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</si>
  <si>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</si>
  <si>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</si>
  <si>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</si>
  <si>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</si>
  <si>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</si>
  <si>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</si>
  <si>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</si>
  <si>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</si>
  <si>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</si>
  <si>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</si>
  <si>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</si>
  <si>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</si>
  <si>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</si>
  <si>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</si>
  <si>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</si>
  <si>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</si>
  <si>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</si>
  <si>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</si>
  <si>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</si>
  <si>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</si>
  <si>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</si>
  <si>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</si>
  <si>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</si>
  <si>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</si>
  <si>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</si>
  <si>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</si>
  <si>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</si>
  <si>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</si>
  <si>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</si>
  <si>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</si>
  <si>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</si>
  <si>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</si>
  <si>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</si>
  <si>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</si>
  <si>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</si>
  <si>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</si>
  <si>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</si>
  <si>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</si>
  <si>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</si>
  <si>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</si>
  <si>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</si>
  <si>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</si>
  <si>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</si>
  <si>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</si>
  <si>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</si>
  <si>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</si>
  <si>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</si>
  <si>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</si>
  <si>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</si>
  <si>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</si>
  <si>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</si>
  <si>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</si>
  <si>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</si>
  <si>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</si>
  <si>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</si>
  <si>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</si>
  <si>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</si>
  <si>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</si>
  <si>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</si>
  <si>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</si>
  <si>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</si>
  <si>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</si>
  <si>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</si>
  <si>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</si>
  <si>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</si>
  <si>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</si>
  <si>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</si>
  <si>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</si>
  <si>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</si>
  <si>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</si>
  <si>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</si>
  <si>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</si>
  <si>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</si>
  <si>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</si>
  <si>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</si>
  <si>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</si>
  <si>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</si>
  <si>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</si>
  <si>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</si>
  <si>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</si>
  <si>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</si>
  <si>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</si>
  <si>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</si>
  <si>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</si>
  <si>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</si>
  <si>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</si>
  <si>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</si>
  <si>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</si>
  <si>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</si>
  <si>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</si>
  <si>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</si>
  <si>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</si>
  <si>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</si>
  <si>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</si>
  <si>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</si>
  <si>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</si>
  <si>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</si>
  <si>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</si>
  <si>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</si>
  <si>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</si>
  <si>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</si>
  <si>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</si>
  <si>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</si>
  <si>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</si>
  <si>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</si>
  <si>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</si>
  <si>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</si>
  <si>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</si>
  <si>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</si>
  <si>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</si>
  <si>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</si>
  <si>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</si>
  <si>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</si>
  <si>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</si>
  <si>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</si>
  <si>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</si>
  <si>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</si>
  <si>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</si>
  <si>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</si>
  <si>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</si>
  <si>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</si>
  <si>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</si>
  <si>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</si>
  <si>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</si>
  <si>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</si>
  <si>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</si>
  <si>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</si>
  <si>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</si>
  <si>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</si>
  <si>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</si>
  <si>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</si>
  <si>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</si>
  <si>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</si>
  <si>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</si>
  <si>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</si>
  <si>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</si>
  <si>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</si>
  <si>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</si>
  <si>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</si>
  <si>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</si>
  <si>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</si>
  <si>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</si>
  <si>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</si>
  <si>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</si>
  <si>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</si>
  <si>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</si>
  <si>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</si>
  <si>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</si>
  <si>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</si>
  <si>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</si>
  <si>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</si>
  <si>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</si>
  <si>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</si>
  <si>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</si>
  <si>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</si>
  <si>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</si>
  <si>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</si>
  <si>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</si>
  <si>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</si>
  <si>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</si>
  <si>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</si>
  <si>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</si>
  <si>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</si>
  <si>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</si>
  <si>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</si>
  <si>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</si>
  <si>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</si>
  <si>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</si>
  <si>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</si>
  <si>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</si>
  <si>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</si>
  <si>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</si>
  <si>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</si>
  <si>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</si>
  <si>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</si>
  <si>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</si>
  <si>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</si>
  <si>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</si>
  <si>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</si>
  <si>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</si>
  <si>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</si>
  <si>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</si>
  <si>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</si>
  <si>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</si>
  <si>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</si>
  <si>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</si>
  <si>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</si>
  <si>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</si>
  <si>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</si>
  <si>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</si>
  <si>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</si>
  <si>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</si>
  <si>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</si>
  <si>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</si>
  <si>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</si>
  <si>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</si>
  <si>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</si>
  <si>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</si>
  <si>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</si>
  <si>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</si>
  <si>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</si>
  <si>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</si>
  <si>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</si>
  <si>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</si>
  <si>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</si>
  <si>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</si>
  <si>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</si>
  <si>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</si>
  <si>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</si>
  <si>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</si>
  <si>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</si>
  <si>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</si>
  <si>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</si>
  <si>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</si>
  <si>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</si>
  <si>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</si>
  <si>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</si>
  <si>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</si>
  <si>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</si>
  <si>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</si>
  <si>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</si>
  <si>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</si>
  <si>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</si>
  <si>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</si>
  <si>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</si>
  <si>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</si>
  <si>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</si>
  <si>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</si>
  <si>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</si>
  <si>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</si>
  <si>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</si>
  <si>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</si>
  <si>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</si>
  <si>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</si>
  <si>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</si>
  <si>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</si>
  <si>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</si>
  <si>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</si>
  <si>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</si>
  <si>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</si>
  <si>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</si>
  <si>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</si>
  <si>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</si>
  <si>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</si>
  <si>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</si>
  <si>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</si>
  <si>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</si>
  <si>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</si>
  <si>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</si>
  <si>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</si>
  <si>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</si>
  <si>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</si>
  <si>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</si>
  <si>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</si>
  <si>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</si>
  <si>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</si>
  <si>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</si>
  <si>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</si>
  <si>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</si>
  <si>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</si>
  <si>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</si>
  <si>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</si>
  <si>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</si>
  <si>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</si>
  <si>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</si>
  <si>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</si>
  <si>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</si>
  <si>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</si>
  <si>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</si>
  <si>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</si>
  <si>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</si>
  <si>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</si>
  <si>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</si>
  <si>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</si>
  <si>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</si>
  <si>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</si>
  <si>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</si>
  <si>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</si>
  <si>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</si>
  <si>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</si>
  <si>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</si>
  <si>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</si>
  <si>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</si>
  <si>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</si>
  <si>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</si>
  <si>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</si>
  <si>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</si>
  <si>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</si>
  <si>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</si>
  <si>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</si>
  <si>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</si>
  <si>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</si>
  <si>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</si>
  <si>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</si>
  <si>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</si>
  <si>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</si>
  <si>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</si>
  <si>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</si>
  <si>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</si>
  <si>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</si>
  <si>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</si>
  <si>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</si>
  <si>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</si>
  <si>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</si>
  <si>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</si>
  <si>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</si>
  <si>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</si>
  <si>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</si>
  <si>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</si>
  <si>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</si>
  <si>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</si>
  <si>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</si>
  <si>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</si>
  <si>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</si>
  <si>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</si>
  <si>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</si>
  <si>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</si>
  <si>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</si>
  <si>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</si>
  <si>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</si>
  <si>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</si>
  <si>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</si>
  <si>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</si>
  <si>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</si>
  <si>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</si>
  <si>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</si>
  <si>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</si>
  <si>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</si>
  <si>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</si>
  <si>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</si>
  <si>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</si>
  <si>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</si>
  <si>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</si>
  <si>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</si>
  <si>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</si>
  <si>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</si>
  <si>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</si>
  <si>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</si>
  <si>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</si>
  <si>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</si>
  <si>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</si>
  <si>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</si>
  <si>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</si>
  <si>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</si>
  <si>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</si>
  <si>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</si>
  <si>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</si>
  <si>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</si>
  <si>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</si>
  <si>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</si>
  <si>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</si>
  <si>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</si>
  <si>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</si>
  <si>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</si>
  <si>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</si>
  <si>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</si>
  <si>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</si>
  <si>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</si>
  <si>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</si>
  <si>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</si>
  <si>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</si>
  <si>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</si>
  <si>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</si>
  <si>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</si>
  <si>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</si>
  <si>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</si>
  <si>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</si>
  <si>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</si>
  <si>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</si>
  <si>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</si>
  <si>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</si>
  <si>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</si>
  <si>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</si>
  <si>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</si>
  <si>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</si>
  <si>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</si>
  <si>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</si>
  <si>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</si>
  <si>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</si>
  <si>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</si>
  <si>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</si>
  <si>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</si>
  <si>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</si>
  <si>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</si>
  <si>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</si>
  <si>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</si>
  <si>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</si>
  <si>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</si>
  <si>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</si>
  <si>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</si>
  <si>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</si>
  <si>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</si>
  <si>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</si>
  <si>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</si>
  <si>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</si>
  <si>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</si>
  <si>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</si>
  <si>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</si>
  <si>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</si>
  <si>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</si>
  <si>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</si>
  <si>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</si>
  <si>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</si>
  <si>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</si>
  <si>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</si>
  <si>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</si>
  <si>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</si>
  <si>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</si>
  <si>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</si>
  <si>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</si>
  <si>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</si>
  <si>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</si>
  <si>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</si>
  <si>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</si>
  <si>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</si>
  <si>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</si>
  <si>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</si>
  <si>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</si>
  <si>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</si>
  <si>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</si>
  <si>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</si>
  <si>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</si>
  <si>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</si>
  <si>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</si>
  <si>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</si>
  <si>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</si>
  <si>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</si>
  <si>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</si>
  <si>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</si>
  <si>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</si>
  <si>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</si>
  <si>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</si>
  <si>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</si>
  <si>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</si>
  <si>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</si>
  <si>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</si>
  <si>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</si>
  <si>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</si>
  <si>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</si>
  <si>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</si>
  <si>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</si>
  <si>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</si>
  <si>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</si>
  <si>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</si>
  <si>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</si>
  <si>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</si>
  <si>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</si>
  <si>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</si>
  <si>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</si>
  <si>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</si>
  <si>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</si>
  <si>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</si>
  <si>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</si>
  <si>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</si>
  <si>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</si>
  <si>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</si>
  <si>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</si>
  <si>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</si>
  <si>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</si>
  <si>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</si>
  <si>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</si>
  <si>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</si>
  <si>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</si>
  <si>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</si>
  <si>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</si>
  <si>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</si>
  <si>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</si>
  <si>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</si>
  <si>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</si>
  <si>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</si>
  <si>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</si>
  <si>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</si>
  <si>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</si>
  <si>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</si>
  <si>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</si>
  <si>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</si>
  <si>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</si>
  <si>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</si>
  <si>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</si>
  <si>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</si>
  <si>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</si>
  <si>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</si>
  <si>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</si>
  <si>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</si>
  <si>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</si>
  <si>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</si>
  <si>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</si>
  <si>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</si>
  <si>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</si>
  <si>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</si>
  <si>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</si>
  <si>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</si>
  <si>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</si>
  <si>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</si>
  <si>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</si>
  <si>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</si>
  <si>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</si>
  <si>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</si>
  <si>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</si>
  <si>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</si>
  <si>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</si>
  <si>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</si>
  <si>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</si>
  <si>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</si>
  <si>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</si>
  <si>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</si>
  <si>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</si>
  <si>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</si>
  <si>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</si>
  <si>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</si>
  <si>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</si>
  <si>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</si>
  <si>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</si>
  <si>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</si>
  <si>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</si>
  <si>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</si>
  <si>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</si>
  <si>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</si>
  <si>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</si>
  <si>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</si>
  <si>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</si>
  <si>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</si>
  <si>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</si>
  <si>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</si>
  <si>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</si>
  <si>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</si>
  <si>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</si>
  <si>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</si>
  <si>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</si>
  <si>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</si>
  <si>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</si>
  <si>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</si>
  <si>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</si>
  <si>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</si>
  <si>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</si>
  <si>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</si>
  <si>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</si>
  <si>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</si>
  <si>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</si>
  <si>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</si>
  <si>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</si>
  <si>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</si>
  <si>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</si>
  <si>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</si>
  <si>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</si>
  <si>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</si>
  <si>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</si>
  <si>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</si>
  <si>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</si>
  <si>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</si>
  <si>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</si>
  <si>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</si>
  <si>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</si>
  <si>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</si>
  <si>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</si>
  <si>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</si>
  <si>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</si>
  <si>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</si>
  <si>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</si>
  <si>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</si>
  <si>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</si>
  <si>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</si>
  <si>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</si>
  <si>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</si>
  <si>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</si>
  <si>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</si>
  <si>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</si>
  <si>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</si>
  <si>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</si>
  <si>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</si>
  <si>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</si>
  <si>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</si>
  <si>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</si>
  <si>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</si>
  <si>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</si>
  <si>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</si>
  <si>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</si>
  <si>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</si>
  <si>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</si>
  <si>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</si>
  <si>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</si>
  <si>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</si>
  <si>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</si>
  <si>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</si>
  <si>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</si>
  <si>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</si>
  <si>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</si>
  <si>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</si>
  <si>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</si>
  <si>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</si>
  <si>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</si>
  <si>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</si>
  <si>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</si>
  <si>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</si>
  <si>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</si>
  <si>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</si>
  <si>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</si>
  <si>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</si>
  <si>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</si>
  <si>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</si>
  <si>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</si>
  <si>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</si>
  <si>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</si>
  <si>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</si>
  <si>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</si>
  <si>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</si>
  <si>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</si>
  <si>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</si>
  <si>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</si>
  <si>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</si>
  <si>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</si>
  <si>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</si>
  <si>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</si>
  <si>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</si>
  <si>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</si>
  <si>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</si>
  <si>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</si>
  <si>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</si>
  <si>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</si>
  <si>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</si>
  <si>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</si>
  <si>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</si>
  <si>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</si>
  <si>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</si>
  <si>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</si>
  <si>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</si>
  <si>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</si>
  <si>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</si>
  <si>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</si>
  <si>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</si>
  <si>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</si>
  <si>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</si>
  <si>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</si>
  <si>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</si>
  <si>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</si>
  <si>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</si>
  <si>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</si>
  <si>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</si>
  <si>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</si>
  <si>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</si>
  <si>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</si>
  <si>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</si>
  <si>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</si>
  <si>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</si>
  <si>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</si>
  <si>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</si>
  <si>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</si>
  <si>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</si>
  <si>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</si>
  <si>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</si>
  <si>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</si>
  <si>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</si>
  <si>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</si>
  <si>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</si>
  <si>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</si>
  <si>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</si>
  <si>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</si>
  <si>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</si>
  <si>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</si>
  <si>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</si>
  <si>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</si>
  <si>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</si>
  <si>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</si>
  <si>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</si>
  <si>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</si>
  <si>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</si>
  <si>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</si>
  <si>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</si>
  <si>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</si>
  <si>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</si>
  <si>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</si>
  <si>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</si>
  <si>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</si>
  <si>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</si>
  <si>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</si>
  <si>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</si>
  <si>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</si>
  <si>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</si>
  <si>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</si>
  <si>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</si>
  <si>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</si>
  <si>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</si>
  <si>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</si>
  <si>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</si>
  <si>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</si>
  <si>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</si>
  <si>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</si>
  <si>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</si>
  <si>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</si>
  <si>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</si>
  <si>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</si>
  <si>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</si>
  <si>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</si>
  <si>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</si>
  <si>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</si>
  <si>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</si>
  <si>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</si>
  <si>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</si>
  <si>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</si>
  <si>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</si>
  <si>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</si>
  <si>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</si>
  <si>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</si>
  <si>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</si>
  <si>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</si>
  <si>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</si>
  <si>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</si>
  <si>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</si>
  <si>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</si>
  <si>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</si>
  <si>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</si>
  <si>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</si>
  <si>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</si>
  <si>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</si>
  <si>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</si>
  <si>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</si>
  <si>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</si>
  <si>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</si>
  <si>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</si>
  <si>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</si>
  <si>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</si>
  <si>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</si>
  <si>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</si>
  <si>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</si>
  <si>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</si>
  <si>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</si>
  <si>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</si>
  <si>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</si>
  <si>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</si>
  <si>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</si>
  <si>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</si>
  <si>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</si>
  <si>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</si>
  <si>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</si>
  <si>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</si>
  <si>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</si>
  <si>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</si>
  <si>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</si>
  <si>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</si>
  <si>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</si>
  <si>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</si>
  <si>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</si>
  <si>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</si>
  <si>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</si>
  <si>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</si>
  <si>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</si>
  <si>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</si>
  <si>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</si>
  <si>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</si>
  <si>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</si>
  <si>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</si>
  <si>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</si>
  <si>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</si>
  <si>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</si>
  <si>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</si>
  <si>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</si>
  <si>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</si>
  <si>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</si>
  <si>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</si>
  <si>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</si>
  <si>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</si>
  <si>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</si>
  <si>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</si>
  <si>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</si>
  <si>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</si>
  <si>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</si>
  <si>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</si>
  <si>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</si>
  <si>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</si>
  <si>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</si>
  <si>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</si>
  <si>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</si>
  <si>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</si>
  <si>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</si>
  <si>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</si>
  <si>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</si>
  <si>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</si>
  <si>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</si>
  <si>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</si>
  <si>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</si>
  <si>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</si>
  <si>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</si>
  <si>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</si>
  <si>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</si>
  <si>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</si>
  <si>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</si>
  <si>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</si>
  <si>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</si>
  <si>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</si>
  <si>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</si>
  <si>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</si>
  <si>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</si>
  <si>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</si>
  <si>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</si>
  <si>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</si>
  <si>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</si>
  <si>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</si>
  <si>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</si>
  <si>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</si>
  <si>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</si>
  <si>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</si>
  <si>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</si>
  <si>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</si>
  <si>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</si>
  <si>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</si>
  <si>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</si>
  <si>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</si>
  <si>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</si>
  <si>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</si>
  <si>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</si>
  <si>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</si>
  <si>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</si>
  <si>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</si>
  <si>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</si>
  <si>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</si>
  <si>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</si>
  <si>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</si>
  <si>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</si>
  <si>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</si>
  <si>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</si>
  <si>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</si>
  <si>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</si>
  <si>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</si>
  <si>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</si>
  <si>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</si>
  <si>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</si>
  <si>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</si>
  <si>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</si>
  <si>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</si>
  <si>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</si>
  <si>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</si>
  <si>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</si>
  <si>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</si>
  <si>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</si>
  <si>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</si>
  <si>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</si>
  <si>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</si>
  <si>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</si>
  <si>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</si>
  <si>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</si>
  <si>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</si>
  <si>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</si>
  <si>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</si>
  <si>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</si>
  <si>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</si>
  <si>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</si>
  <si>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</si>
  <si>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</si>
  <si>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</si>
  <si>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</si>
  <si>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</si>
  <si>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</si>
  <si>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</si>
  <si>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</si>
  <si>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</si>
  <si>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</si>
  <si>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</si>
  <si>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</si>
  <si>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</si>
  <si>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</si>
  <si>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</si>
  <si>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</si>
  <si>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</si>
  <si>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</si>
  <si>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</si>
  <si>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</si>
  <si>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</si>
  <si>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</si>
  <si>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</si>
  <si>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</si>
  <si>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</si>
  <si>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</si>
  <si>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</si>
  <si>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</si>
  <si>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</si>
  <si>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</si>
  <si>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</si>
  <si>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</si>
  <si>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</si>
  <si>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</si>
  <si>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</si>
  <si>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</si>
  <si>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</si>
  <si>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</si>
  <si>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</si>
  <si>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</si>
  <si>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</si>
  <si>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</si>
  <si>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</si>
  <si>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</si>
  <si>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</si>
  <si>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</si>
  <si>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</si>
  <si>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</si>
  <si>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</si>
  <si>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</si>
  <si>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</si>
  <si>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</si>
  <si>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</si>
  <si>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</si>
  <si>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</si>
  <si>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</si>
  <si>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</si>
  <si>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</si>
  <si>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</si>
  <si>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</si>
  <si>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</si>
  <si>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</si>
  <si>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</si>
  <si>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</si>
  <si>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</si>
  <si>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</si>
  <si>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</si>
  <si>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</si>
  <si>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</si>
  <si>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</si>
  <si>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</si>
  <si>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</si>
  <si>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</si>
  <si>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</si>
  <si>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</si>
  <si>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</si>
  <si>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</si>
  <si>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</si>
  <si>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</si>
  <si>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</si>
  <si>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</si>
  <si>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</si>
  <si>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</si>
  <si>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</si>
  <si>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</si>
  <si>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</si>
  <si>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</si>
  <si>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</si>
  <si>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</si>
  <si>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</si>
  <si>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</si>
  <si>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</si>
  <si>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</si>
  <si>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</si>
  <si>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</si>
  <si>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</si>
  <si>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</si>
  <si>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</si>
  <si>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</si>
  <si>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</si>
  <si>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</si>
  <si>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</si>
  <si>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</si>
  <si>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</si>
  <si>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</si>
  <si>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</si>
  <si>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</si>
  <si>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</si>
  <si>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</si>
  <si>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</si>
  <si>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</si>
  <si>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</si>
  <si>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</si>
  <si>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</si>
  <si>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</si>
  <si>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</si>
  <si>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</si>
  <si>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</si>
  <si>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</si>
  <si>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</si>
  <si>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</si>
  <si>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</si>
  <si>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</si>
  <si>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</si>
  <si>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</si>
  <si>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</si>
  <si>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</si>
  <si>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</si>
  <si>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</si>
  <si>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</si>
  <si>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</si>
  <si>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</si>
  <si>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</si>
  <si>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</si>
  <si>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</si>
  <si>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</si>
  <si>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</si>
  <si>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</si>
  <si>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</si>
  <si>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</si>
  <si>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</si>
  <si>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</si>
  <si>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</si>
  <si>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</si>
  <si>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</si>
  <si>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</si>
  <si>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</si>
  <si>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</si>
  <si>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</si>
  <si>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</si>
  <si>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</si>
  <si>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</si>
  <si>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</si>
  <si>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</si>
  <si>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</si>
  <si>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</si>
  <si>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</si>
  <si>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</si>
  <si>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</si>
  <si>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</si>
  <si>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</si>
  <si>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</si>
  <si>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</si>
  <si>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</si>
  <si>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</si>
  <si>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</si>
  <si>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</si>
  <si>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</si>
  <si>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</si>
  <si>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</si>
  <si>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</si>
  <si>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</si>
  <si>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</si>
  <si>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</si>
  <si>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</si>
  <si>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</si>
  <si>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</si>
  <si>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</si>
  <si>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</si>
  <si>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</si>
  <si>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</si>
  <si>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</si>
  <si>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</si>
  <si>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</si>
  <si>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</si>
  <si>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</si>
  <si>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</si>
  <si>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</si>
  <si>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</si>
  <si>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</si>
  <si>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</si>
  <si>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</si>
  <si>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</si>
  <si>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</si>
  <si>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</si>
  <si>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</si>
  <si>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</si>
  <si>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</si>
  <si>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</si>
  <si>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</si>
  <si>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</si>
  <si>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</si>
  <si>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</si>
  <si>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</si>
  <si>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</si>
  <si>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</si>
  <si>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</si>
  <si>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</si>
  <si>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</si>
  <si>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</si>
  <si>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</si>
  <si>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</si>
  <si>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</si>
  <si>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</si>
  <si>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</si>
  <si>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</si>
  <si>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</si>
  <si>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</si>
  <si>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</si>
  <si>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</si>
  <si>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</si>
  <si>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</si>
  <si>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</si>
  <si>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</si>
  <si>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</si>
  <si>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</si>
  <si>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</si>
  <si>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</si>
  <si>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</si>
  <si>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</si>
  <si>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</si>
  <si>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</si>
  <si>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</si>
  <si>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</si>
  <si>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</si>
  <si>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</si>
  <si>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</si>
  <si>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</si>
  <si>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</si>
  <si>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</si>
  <si>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</si>
  <si>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</si>
  <si>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</si>
  <si>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</si>
  <si>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</si>
  <si>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</si>
  <si>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</si>
  <si>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</si>
  <si>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</si>
  <si>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</si>
  <si>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</si>
  <si>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</si>
  <si>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</si>
  <si>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</si>
  <si>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</si>
  <si>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</si>
  <si>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</si>
  <si>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</si>
  <si>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</si>
  <si>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</si>
  <si>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</si>
  <si>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</si>
  <si>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</si>
  <si>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</si>
  <si>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</si>
  <si>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</si>
  <si>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</si>
  <si>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</si>
  <si>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</si>
  <si>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</si>
  <si>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</si>
  <si>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</si>
  <si>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</si>
  <si>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</si>
  <si>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</si>
  <si>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</si>
  <si>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</si>
  <si>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</si>
  <si>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</si>
  <si>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</si>
  <si>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</si>
  <si>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</si>
  <si>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</si>
  <si>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</si>
  <si>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</si>
  <si>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</si>
  <si>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</si>
  <si>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</si>
  <si>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</si>
  <si>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</si>
  <si>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</si>
  <si>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</si>
  <si>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</si>
  <si>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</si>
  <si>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</si>
  <si>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</si>
  <si>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</si>
  <si>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</si>
  <si>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</si>
  <si>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</si>
  <si>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</si>
  <si>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</si>
  <si>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</si>
  <si>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</si>
  <si>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</si>
  <si>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</si>
  <si>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</si>
  <si>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</si>
  <si>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</si>
  <si>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</si>
  <si>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</si>
  <si>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</si>
  <si>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</si>
  <si>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</si>
  <si>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</si>
  <si>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</si>
  <si>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</si>
  <si>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</si>
  <si>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</si>
  <si>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</si>
  <si>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</si>
  <si>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</si>
  <si>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</si>
  <si>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</si>
  <si>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</si>
  <si>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</si>
  <si>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</si>
  <si>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</si>
  <si>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</si>
  <si>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</si>
  <si>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</si>
  <si>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</si>
  <si>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</si>
  <si>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</si>
  <si>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</si>
  <si>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</si>
  <si>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</si>
  <si>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</si>
  <si>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</si>
  <si>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</si>
  <si>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</si>
  <si>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</si>
  <si>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</si>
  <si>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</si>
  <si>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</si>
  <si>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</si>
  <si>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</si>
  <si>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</si>
  <si>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</si>
  <si>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</si>
  <si>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</si>
  <si>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</si>
  <si>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</si>
  <si>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</si>
  <si>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</si>
  <si>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</si>
  <si>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</si>
  <si>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</si>
  <si>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</si>
  <si>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</si>
  <si>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</si>
  <si>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</si>
  <si>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</si>
  <si>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</si>
  <si>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</si>
  <si>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</si>
  <si>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</si>
  <si>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</si>
  <si>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</si>
  <si>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</si>
  <si>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</si>
  <si>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</si>
  <si>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</si>
  <si>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</si>
  <si>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</si>
  <si>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</si>
  <si>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</si>
  <si>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</si>
  <si>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</si>
  <si>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</si>
  <si>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</si>
  <si>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</si>
  <si>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</si>
  <si>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</si>
  <si>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</si>
  <si>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</si>
  <si>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</si>
  <si>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</si>
  <si>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</si>
  <si>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</si>
  <si>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</si>
  <si>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</si>
  <si>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</si>
  <si>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</si>
  <si>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</si>
  <si>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</si>
  <si>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</si>
  <si>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</si>
  <si>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</si>
  <si>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</si>
  <si>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</si>
  <si>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</si>
  <si>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</si>
  <si>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</si>
  <si>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</si>
  <si>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</si>
  <si>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</si>
  <si>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</si>
  <si>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</si>
  <si>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</si>
  <si>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</si>
  <si>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</si>
  <si>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</si>
  <si>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</si>
  <si>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</si>
  <si>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</si>
  <si>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</si>
  <si>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</si>
  <si>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</si>
  <si>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</si>
  <si>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</si>
  <si>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</si>
  <si>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</si>
  <si>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</si>
  <si>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</si>
  <si>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</si>
  <si>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</si>
  <si>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</si>
  <si>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</si>
  <si>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</si>
  <si>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</si>
  <si>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</si>
  <si>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</si>
  <si>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</si>
  <si>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</si>
  <si>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</si>
  <si>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</si>
  <si>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</si>
  <si>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</si>
  <si>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</si>
  <si>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</si>
  <si>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</si>
  <si>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</si>
  <si>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</si>
  <si>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</si>
  <si>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</si>
  <si>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</si>
  <si>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</si>
  <si>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</si>
  <si>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</si>
  <si>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</si>
  <si>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</si>
  <si>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</si>
  <si>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</si>
  <si>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</si>
  <si>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</si>
  <si>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</si>
  <si>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</si>
  <si>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</si>
  <si>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</si>
  <si>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</si>
  <si>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</si>
  <si>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</si>
  <si>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</si>
  <si>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</si>
  <si>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</si>
  <si>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</si>
  <si>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</si>
  <si>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</si>
  <si>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</si>
  <si>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</si>
  <si>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</si>
  <si>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</si>
  <si>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</si>
  <si>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</si>
  <si>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</si>
  <si>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</si>
  <si>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</si>
  <si>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</si>
  <si>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</si>
  <si>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</si>
  <si>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</si>
  <si>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</si>
  <si>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</si>
  <si>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</si>
  <si>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</si>
  <si>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</si>
  <si>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</si>
  <si>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</si>
  <si>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</si>
  <si>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</si>
  <si>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</si>
  <si>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</si>
  <si>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</si>
  <si>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</si>
  <si>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</si>
  <si>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</si>
  <si>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</si>
  <si>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</si>
  <si>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</si>
  <si>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</si>
  <si>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</si>
  <si>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</si>
  <si>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</si>
  <si>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</si>
  <si>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</si>
  <si>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</si>
  <si>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</si>
  <si>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</si>
  <si>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</si>
  <si>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</si>
  <si>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</si>
  <si>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</si>
  <si>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</si>
  <si>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</si>
  <si>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</si>
  <si>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</si>
  <si>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</si>
  <si>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</si>
  <si>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</si>
  <si>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</si>
  <si>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</si>
  <si>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</si>
  <si>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</si>
  <si>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</si>
  <si>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</si>
  <si>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</si>
  <si>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</si>
  <si>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</si>
  <si>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</si>
  <si>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</si>
  <si>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</si>
  <si>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</si>
  <si>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</si>
  <si>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</si>
  <si>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</si>
  <si>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</si>
  <si>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</si>
  <si>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</si>
  <si>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</si>
  <si>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</si>
  <si>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</si>
  <si>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</si>
  <si>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</si>
  <si>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</si>
  <si>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</si>
  <si>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</si>
  <si>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</si>
  <si>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</si>
  <si>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</si>
  <si>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</si>
  <si>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</si>
  <si>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</si>
  <si>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</si>
  <si>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</si>
  <si>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</si>
  <si>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</si>
  <si>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</si>
  <si>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</si>
  <si>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</si>
  <si>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</si>
  <si>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</si>
  <si>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</si>
  <si>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</si>
  <si>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</si>
  <si>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</si>
  <si>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</si>
  <si>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</si>
  <si>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</si>
  <si>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</si>
  <si>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</si>
  <si>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</si>
  <si>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</si>
  <si>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</si>
  <si>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</si>
  <si>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</si>
  <si>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</si>
  <si>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</si>
  <si>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</si>
  <si>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</si>
  <si>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</si>
  <si>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</si>
  <si>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</si>
  <si>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</si>
  <si>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</si>
  <si>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</si>
  <si>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</si>
  <si>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</si>
  <si>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</si>
  <si>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</si>
  <si>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</si>
  <si>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</si>
  <si>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</si>
  <si>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</si>
  <si>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</si>
  <si>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</si>
  <si>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</si>
  <si>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</si>
  <si>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</si>
  <si>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</si>
  <si>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</si>
  <si>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</si>
  <si>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</si>
  <si>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</si>
  <si>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</si>
  <si>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</si>
  <si>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</si>
  <si>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</si>
  <si>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</si>
  <si>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</si>
  <si>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</si>
  <si>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</si>
  <si>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</si>
  <si>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</si>
  <si>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</si>
  <si>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</si>
  <si>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</si>
  <si>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</si>
  <si>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</si>
  <si>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</si>
  <si>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</si>
  <si>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</si>
  <si>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</si>
  <si>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</si>
  <si>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</si>
  <si>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</si>
  <si>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</si>
  <si>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</si>
  <si>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</si>
  <si>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</si>
  <si>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</si>
  <si>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</si>
  <si>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</si>
  <si>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</si>
  <si>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</si>
  <si>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</si>
  <si>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</si>
  <si>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</si>
  <si>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</si>
  <si>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</si>
  <si>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</si>
  <si>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</si>
  <si>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</si>
  <si>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</si>
  <si>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</si>
  <si>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</si>
  <si>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</si>
  <si>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</si>
  <si>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</si>
  <si>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</si>
  <si>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</si>
  <si>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</si>
  <si>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</si>
  <si>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</si>
  <si>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</si>
  <si>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</si>
  <si>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</si>
  <si>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</si>
  <si>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</si>
  <si>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</si>
  <si>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</si>
  <si>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</si>
  <si>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</si>
  <si>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</si>
  <si>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</si>
  <si>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</si>
  <si>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</si>
  <si>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</si>
  <si>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</si>
  <si>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</si>
  <si>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</si>
  <si>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</si>
  <si>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</si>
  <si>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</si>
  <si>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</si>
  <si>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</si>
  <si>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</si>
  <si>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</si>
  <si>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</si>
  <si>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</si>
  <si>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</si>
  <si>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</si>
  <si>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</si>
  <si>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</si>
  <si>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</si>
  <si>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</si>
  <si>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</si>
  <si>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</si>
  <si>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</si>
  <si>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</si>
  <si>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</si>
  <si>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</si>
  <si>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</si>
  <si>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</si>
  <si>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</si>
  <si>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</si>
  <si>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</si>
  <si>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</si>
  <si>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</si>
  <si>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</si>
  <si>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</si>
  <si>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</si>
  <si>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</si>
  <si>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</si>
  <si>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</si>
  <si>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</si>
  <si>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</si>
  <si>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</si>
  <si>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</si>
  <si>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</si>
  <si>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</si>
  <si>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</si>
  <si>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</si>
  <si>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</si>
  <si>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</si>
  <si>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</si>
  <si>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</si>
  <si>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</si>
  <si>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</si>
  <si>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</si>
  <si>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</si>
  <si>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</si>
  <si>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</si>
  <si>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</si>
  <si>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</si>
  <si>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</si>
  <si>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</si>
  <si>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</si>
  <si>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</si>
  <si>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</si>
  <si>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</si>
  <si>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</si>
  <si>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</si>
  <si>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</si>
  <si>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</si>
  <si>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</si>
  <si>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</si>
  <si>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</si>
  <si>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</si>
  <si>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</si>
  <si>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</si>
  <si>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</si>
  <si>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</si>
  <si>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</si>
  <si>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</si>
  <si>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</si>
  <si>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</si>
  <si>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</si>
  <si>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</si>
  <si>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</si>
  <si>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</si>
  <si>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</si>
  <si>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</si>
  <si>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</si>
  <si>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</si>
  <si>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</si>
  <si>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</si>
  <si>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</si>
  <si>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</si>
  <si>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</si>
  <si>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</si>
  <si>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</si>
  <si>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</si>
  <si>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</si>
  <si>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</si>
  <si>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</si>
  <si>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</si>
  <si>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</si>
  <si>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</si>
  <si>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</si>
  <si>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</si>
  <si>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</si>
  <si>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</si>
  <si>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</si>
  <si>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</si>
  <si>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</si>
  <si>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</si>
  <si>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</si>
  <si>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</si>
  <si>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</si>
  <si>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</si>
  <si>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</si>
  <si>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</si>
  <si>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</si>
  <si>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</si>
  <si>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</si>
  <si>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</si>
  <si>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</si>
  <si>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</si>
  <si>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</si>
  <si>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</si>
  <si>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</si>
  <si>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</si>
  <si>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</si>
  <si>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</si>
  <si>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</si>
  <si>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</si>
  <si>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</si>
  <si>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</si>
  <si>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</si>
  <si>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</si>
  <si>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</si>
  <si>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</si>
  <si>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</si>
  <si>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</si>
  <si>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</si>
  <si>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</si>
  <si>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</si>
  <si>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</si>
  <si>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</si>
  <si>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</si>
  <si>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</si>
  <si>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</si>
  <si>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</si>
  <si>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</si>
  <si>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</si>
  <si>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</si>
  <si>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</si>
  <si>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</si>
  <si>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</si>
  <si>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</si>
  <si>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</si>
  <si>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</si>
  <si>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</si>
  <si>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</si>
  <si>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</si>
  <si>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</si>
  <si>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</si>
  <si>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</si>
  <si>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</si>
  <si>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</si>
  <si>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</si>
  <si>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</si>
  <si>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</si>
  <si>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</si>
  <si>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</si>
  <si>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</si>
  <si>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</si>
  <si>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</si>
  <si>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</si>
  <si>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</si>
  <si>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</si>
  <si>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</si>
  <si>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</si>
  <si>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</si>
  <si>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</si>
  <si>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</si>
  <si>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</si>
  <si>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</si>
  <si>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</si>
  <si>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</si>
  <si>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</si>
  <si>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</si>
  <si>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</si>
  <si>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</si>
  <si>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</si>
  <si>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</si>
  <si>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</si>
  <si>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</si>
  <si>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</si>
  <si>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</si>
  <si>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</si>
  <si>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</si>
  <si>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</si>
  <si>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</si>
  <si>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</si>
  <si>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</si>
  <si>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</si>
  <si>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</si>
  <si>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</si>
  <si>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</si>
  <si>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</si>
  <si>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</si>
  <si>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</si>
  <si>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</si>
  <si>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</si>
  <si>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</si>
  <si>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</si>
  <si>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</si>
  <si>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</si>
  <si>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</si>
  <si>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</si>
  <si>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</si>
  <si>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</si>
  <si>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</si>
  <si>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</si>
  <si>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</si>
  <si>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</si>
  <si>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</si>
  <si>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</si>
  <si>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</si>
  <si>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</si>
  <si>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</si>
  <si>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</si>
  <si>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</si>
  <si>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</si>
  <si>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</si>
  <si>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</si>
  <si>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</si>
  <si>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</si>
  <si>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</si>
  <si>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</si>
  <si>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</si>
  <si>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</si>
  <si>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</si>
  <si>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</si>
  <si>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</si>
  <si>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</si>
  <si>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</si>
  <si>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</si>
  <si>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</si>
  <si>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</si>
  <si>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</si>
  <si>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</si>
  <si>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</si>
  <si>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</si>
  <si>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</si>
  <si>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</si>
  <si>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</si>
  <si>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</si>
  <si>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</si>
  <si>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</si>
  <si>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</si>
  <si>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</si>
  <si>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</si>
  <si>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</si>
  <si>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</si>
  <si>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</si>
  <si>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</si>
  <si>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</si>
  <si>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</si>
  <si>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</si>
  <si>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</si>
  <si>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</si>
  <si>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</si>
  <si>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</si>
  <si>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</si>
  <si>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</si>
  <si>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</si>
  <si>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</si>
  <si>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</si>
  <si>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</si>
  <si>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</si>
  <si>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</si>
  <si>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</si>
  <si>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</si>
  <si>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</si>
  <si>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</si>
  <si>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</si>
  <si>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</si>
  <si>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</si>
  <si>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</si>
  <si>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</si>
  <si>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</si>
  <si>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</si>
  <si>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</si>
  <si>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</si>
  <si>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</si>
  <si>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</si>
  <si>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</si>
  <si>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</si>
  <si>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</si>
  <si>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</si>
  <si>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</si>
  <si>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</si>
  <si>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</si>
  <si>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</si>
  <si>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</si>
  <si>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</si>
  <si>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</si>
  <si>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</si>
  <si>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</si>
  <si>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</si>
  <si>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</si>
  <si>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</si>
  <si>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</si>
  <si>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</si>
  <si>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</si>
  <si>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</si>
  <si>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</si>
  <si>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</si>
  <si>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</si>
  <si>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</si>
  <si>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</si>
  <si>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</si>
  <si>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</si>
  <si>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</si>
  <si>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</si>
  <si>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</si>
  <si>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</si>
  <si>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</si>
  <si>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</si>
  <si>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</si>
  <si>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</si>
  <si>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</si>
  <si>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</si>
  <si>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</si>
  <si>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</si>
  <si>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</si>
  <si>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</si>
  <si>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</si>
  <si>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</si>
  <si>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</si>
  <si>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</si>
  <si>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</si>
  <si>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</si>
  <si>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</si>
  <si>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</si>
  <si>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</si>
  <si>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</si>
  <si>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</si>
  <si>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</si>
  <si>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</si>
  <si>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</si>
  <si>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</si>
  <si>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</si>
  <si>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</si>
  <si>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</si>
  <si>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</si>
  <si>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</si>
  <si>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</si>
  <si>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</si>
  <si>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</si>
  <si>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</si>
  <si>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</si>
  <si>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</si>
  <si>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</si>
  <si>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</si>
  <si>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</si>
  <si>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</si>
  <si>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</si>
  <si>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</si>
  <si>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</si>
  <si>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</si>
  <si>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</si>
  <si>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</si>
  <si>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</si>
  <si>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</si>
  <si>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</si>
  <si>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</si>
  <si>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</si>
  <si>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</si>
  <si>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</si>
  <si>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</si>
  <si>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</si>
  <si>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</si>
  <si>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</si>
  <si>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</si>
  <si>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</si>
  <si>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</si>
  <si>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</si>
  <si>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</si>
  <si>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</si>
  <si>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</si>
  <si>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</si>
  <si>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</si>
  <si>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</si>
  <si>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</si>
  <si>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</si>
  <si>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</si>
  <si>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</si>
  <si>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</si>
  <si>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</si>
  <si>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</si>
  <si>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</si>
  <si>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</si>
  <si>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</si>
  <si>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</si>
  <si>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</si>
  <si>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</si>
  <si>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</si>
  <si>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</si>
  <si>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</si>
  <si>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</si>
  <si>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</si>
  <si>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</si>
  <si>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</si>
  <si>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</si>
  <si>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</si>
  <si>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</si>
  <si>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</si>
  <si>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</si>
  <si>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</si>
  <si>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</si>
  <si>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</si>
  <si>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</si>
  <si>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</si>
  <si>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</si>
  <si>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</si>
  <si>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</si>
  <si>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</si>
  <si>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</si>
  <si>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</si>
  <si>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</si>
  <si>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</si>
  <si>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</si>
  <si>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</si>
  <si>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</si>
  <si>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</si>
  <si>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</si>
  <si>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</si>
  <si>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</si>
  <si>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</si>
  <si>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</si>
  <si>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</si>
  <si>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</si>
  <si>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</si>
  <si>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</si>
  <si>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</si>
  <si>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</si>
  <si>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</si>
  <si>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</si>
  <si>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</si>
  <si>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</si>
  <si>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</si>
  <si>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</si>
  <si>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</si>
  <si>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</si>
  <si>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</si>
  <si>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</si>
  <si>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</si>
  <si>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</si>
  <si>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</si>
  <si>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</si>
  <si>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</si>
  <si>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</si>
  <si>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</si>
  <si>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</si>
  <si>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</si>
  <si>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</si>
  <si>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</si>
  <si>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</si>
  <si>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</si>
  <si>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</si>
  <si>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</si>
  <si>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</si>
  <si>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</si>
  <si>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</si>
  <si>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</si>
  <si>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</si>
  <si>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</si>
  <si>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</si>
  <si>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</si>
  <si>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</si>
  <si>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</si>
  <si>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</si>
  <si>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</si>
  <si>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</si>
  <si>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</si>
  <si>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</si>
  <si>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</si>
  <si>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</si>
  <si>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</si>
  <si>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</si>
  <si>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</si>
  <si>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</si>
  <si>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</si>
  <si>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</si>
  <si>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</si>
  <si>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</si>
  <si>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</si>
  <si>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</si>
  <si>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</si>
  <si>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</si>
  <si>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</si>
  <si>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</si>
  <si>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</si>
  <si>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</si>
  <si>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</si>
  <si>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</si>
  <si>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</si>
  <si>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</si>
  <si>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</si>
  <si>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</si>
  <si>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</si>
  <si>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</si>
  <si>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</si>
  <si>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</si>
  <si>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</si>
  <si>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</si>
  <si>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</si>
  <si>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</si>
  <si>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</si>
  <si>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</si>
  <si>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</si>
  <si>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</si>
  <si>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</si>
  <si>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</si>
  <si>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</si>
  <si>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</si>
  <si>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</si>
  <si>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</si>
  <si>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</si>
  <si>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</si>
  <si>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</si>
  <si>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</si>
  <si>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</si>
  <si>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</si>
  <si>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</si>
  <si>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</si>
  <si>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</si>
  <si>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</si>
  <si>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</si>
  <si>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</si>
  <si>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</si>
  <si>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</si>
  <si>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</si>
  <si>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</si>
  <si>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</si>
  <si>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</si>
  <si>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</si>
  <si>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</si>
  <si>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</si>
  <si>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</si>
  <si>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</si>
  <si>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</si>
  <si>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</si>
  <si>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</si>
  <si>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</si>
  <si>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</si>
  <si>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</si>
  <si>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</si>
  <si>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</si>
  <si>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</si>
  <si>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</si>
  <si>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</si>
  <si>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</si>
  <si>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</si>
  <si>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</si>
  <si>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</si>
  <si>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</si>
  <si>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</si>
  <si>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</si>
  <si>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</si>
  <si>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</si>
  <si>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</si>
  <si>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</si>
  <si>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</si>
  <si>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</si>
  <si>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</si>
  <si>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</si>
  <si>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</si>
  <si>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</si>
  <si>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</si>
  <si>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</si>
  <si>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</si>
  <si>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</si>
  <si>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</si>
  <si>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</si>
  <si>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</si>
  <si>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</si>
  <si>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</si>
  <si>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</si>
  <si>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</si>
  <si>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</si>
  <si>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</si>
  <si>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</si>
  <si>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</si>
  <si>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</si>
  <si>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</si>
  <si>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</si>
  <si>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</si>
  <si>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</si>
  <si>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</si>
  <si>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</si>
  <si>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</si>
  <si>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</si>
  <si>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</si>
  <si>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</si>
  <si>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</si>
  <si>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</si>
  <si>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</si>
  <si>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</si>
  <si>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</si>
  <si>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</si>
  <si>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</si>
  <si>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</si>
  <si>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</si>
  <si>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</si>
  <si>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</si>
  <si>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</si>
  <si>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</si>
  <si>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</si>
  <si>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</si>
  <si>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</si>
  <si>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</si>
  <si>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</si>
  <si>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</si>
  <si>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</si>
  <si>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</si>
  <si>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</si>
  <si>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</si>
  <si>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</si>
  <si>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</si>
  <si>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</si>
  <si>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</si>
  <si>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</si>
  <si>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</si>
  <si>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</si>
  <si>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</si>
  <si>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</si>
  <si>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</si>
  <si>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</si>
  <si>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</si>
  <si>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</si>
  <si>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</si>
  <si>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</si>
  <si>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</si>
  <si>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</si>
  <si>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</si>
  <si>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</si>
  <si>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</si>
  <si>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</si>
  <si>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</si>
  <si>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</si>
  <si>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</si>
  <si>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</si>
  <si>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</si>
  <si>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</si>
  <si>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</si>
  <si>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</si>
  <si>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</si>
  <si>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</si>
  <si>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</si>
  <si>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</si>
  <si>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</si>
  <si>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</si>
  <si>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</si>
  <si>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</si>
  <si>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</si>
  <si>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</si>
  <si>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</si>
  <si>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</si>
  <si>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</si>
  <si>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</si>
  <si>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</si>
  <si>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</si>
  <si>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</si>
  <si>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</si>
  <si>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</si>
  <si>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</si>
  <si>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</si>
  <si>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</si>
  <si>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</si>
  <si>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</si>
  <si>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</si>
  <si>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</si>
  <si>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</si>
  <si>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</si>
  <si>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</si>
  <si>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</si>
  <si>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</si>
  <si>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</si>
  <si>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</si>
  <si>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</si>
  <si>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</si>
  <si>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</si>
  <si>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</si>
  <si>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</si>
  <si>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</si>
  <si>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</si>
  <si>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</si>
  <si>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</si>
  <si>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</si>
  <si>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</si>
  <si>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</si>
  <si>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</si>
  <si>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</si>
  <si>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</si>
  <si>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</si>
  <si>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</si>
  <si>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</si>
  <si>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</si>
  <si>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</si>
  <si>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</si>
  <si>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</si>
  <si>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</si>
  <si>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</si>
  <si>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</si>
  <si>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</si>
  <si>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</si>
  <si>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</si>
  <si>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</si>
  <si>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</si>
  <si>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</si>
  <si>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</si>
  <si>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</si>
  <si>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</si>
  <si>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</si>
  <si>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</si>
  <si>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</si>
  <si>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</si>
  <si>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</si>
  <si>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</si>
  <si>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</si>
  <si>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</si>
  <si>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</si>
  <si>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</si>
  <si>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</si>
  <si>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</si>
  <si>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</si>
  <si>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</si>
  <si>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</si>
  <si>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</si>
  <si>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</si>
  <si>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</si>
  <si>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</si>
  <si>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</si>
  <si>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</si>
  <si>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</si>
  <si>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</si>
  <si>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</si>
  <si>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</si>
  <si>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</si>
  <si>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</si>
  <si>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</si>
  <si>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</si>
  <si>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</si>
  <si>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</si>
  <si>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</si>
  <si>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</si>
  <si>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</si>
  <si>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</si>
  <si>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</si>
  <si>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</si>
  <si>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</si>
  <si>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</si>
  <si>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</si>
  <si>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</si>
  <si>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</si>
  <si>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</si>
  <si>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</si>
  <si>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</si>
  <si>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</si>
  <si>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</si>
  <si>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</si>
  <si>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</si>
  <si>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</si>
  <si>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</si>
  <si>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</si>
  <si>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</si>
  <si>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</si>
  <si>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</si>
  <si>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</si>
  <si>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</si>
  <si>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</si>
  <si>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</si>
  <si>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</si>
  <si>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</si>
  <si>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</si>
  <si>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</si>
  <si>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</si>
  <si>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</si>
  <si>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</si>
  <si>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</si>
  <si>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</si>
  <si>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</si>
  <si>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</si>
  <si>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</si>
  <si>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</si>
  <si>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</si>
  <si>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</si>
  <si>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</si>
  <si>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</si>
  <si>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</si>
  <si>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</si>
  <si>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</si>
  <si>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</si>
  <si>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</si>
  <si>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</si>
  <si>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</si>
  <si>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</si>
  <si>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</si>
  <si>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</si>
  <si>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</si>
  <si>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</si>
  <si>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</si>
  <si>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</si>
  <si>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</si>
  <si>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</si>
  <si>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</si>
  <si>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</si>
  <si>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</si>
  <si>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</si>
  <si>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</si>
  <si>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</si>
  <si>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</si>
  <si>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</si>
  <si>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</si>
  <si>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</si>
  <si>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</si>
  <si>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</si>
  <si>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</si>
  <si>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</si>
  <si>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</si>
  <si>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</si>
  <si>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</si>
  <si>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</si>
  <si>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</si>
  <si>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</si>
  <si>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</si>
  <si>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</si>
  <si>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</si>
  <si>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</si>
  <si>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</si>
  <si>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</si>
  <si>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</si>
  <si>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</si>
  <si>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</si>
  <si>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</si>
  <si>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</si>
  <si>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</si>
  <si>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</si>
  <si>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</si>
  <si>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</si>
  <si>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</si>
  <si>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</si>
  <si>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</si>
  <si>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</si>
  <si>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</si>
  <si>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</si>
  <si>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</si>
  <si>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</si>
  <si>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</si>
  <si>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</si>
  <si>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</si>
  <si>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</si>
  <si>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</si>
  <si>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</si>
  <si>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</si>
  <si>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</si>
  <si>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</si>
  <si>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</si>
  <si>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</si>
  <si>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</si>
  <si>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</si>
  <si>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</si>
  <si>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</si>
  <si>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</si>
  <si>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</si>
  <si>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</si>
  <si>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</si>
  <si>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</si>
  <si>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</si>
  <si>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</si>
  <si>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</si>
  <si>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</si>
  <si>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</si>
  <si>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</si>
  <si>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</si>
  <si>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</si>
  <si>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</si>
  <si>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</si>
  <si>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</si>
  <si>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</si>
  <si>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</si>
  <si>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</si>
  <si>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</si>
  <si>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</si>
  <si>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</si>
  <si>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</si>
  <si>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</si>
  <si>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</si>
  <si>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</si>
  <si>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</si>
  <si>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</si>
  <si>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</si>
  <si>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</si>
  <si>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</si>
  <si>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</si>
  <si>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</si>
  <si>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</si>
  <si>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</si>
  <si>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</si>
  <si>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</si>
  <si>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</si>
  <si>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</si>
  <si>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</si>
  <si>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</si>
  <si>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</si>
  <si>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</si>
  <si>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</si>
  <si>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</si>
  <si>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</si>
  <si>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</si>
  <si>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</si>
  <si>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</si>
  <si>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</si>
  <si>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</si>
  <si>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</si>
  <si>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</si>
  <si>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</si>
  <si>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</si>
  <si>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</si>
  <si>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</si>
  <si>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</si>
  <si>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</si>
  <si>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</si>
  <si>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</si>
  <si>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</si>
  <si>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</si>
  <si>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</si>
  <si>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</si>
  <si>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</si>
  <si>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</si>
  <si>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</si>
  <si>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</si>
  <si>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</si>
  <si>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</si>
  <si>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</si>
  <si>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</si>
  <si>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</si>
  <si>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</si>
  <si>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</si>
  <si>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</si>
  <si>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</si>
  <si>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</si>
  <si>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</si>
  <si>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</si>
  <si>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</si>
  <si>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</si>
  <si>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</si>
  <si>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</si>
  <si>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</si>
  <si>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</si>
  <si>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</si>
  <si>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</si>
  <si>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</si>
  <si>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</si>
  <si>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</si>
  <si>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</si>
  <si>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</si>
  <si>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</si>
  <si>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</si>
  <si>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</si>
  <si>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</si>
  <si>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</si>
  <si>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</si>
  <si>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</si>
  <si>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</si>
  <si>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</si>
  <si>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</si>
  <si>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</si>
  <si>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</si>
  <si>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</si>
  <si>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</si>
  <si>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</si>
  <si>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</si>
  <si>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</si>
  <si>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</si>
  <si>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</si>
  <si>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</si>
  <si>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</si>
  <si>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</si>
  <si>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</si>
  <si>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</si>
  <si>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</si>
  <si>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</si>
  <si>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</si>
  <si>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</si>
  <si>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</si>
  <si>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</si>
  <si>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</si>
  <si>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</si>
  <si>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</si>
  <si>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</si>
  <si>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</si>
  <si>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</si>
  <si>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</si>
  <si>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</si>
  <si>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</si>
  <si>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</si>
  <si>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</si>
  <si>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</si>
  <si>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</si>
  <si>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</si>
  <si>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</si>
  <si>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</si>
  <si>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</si>
  <si>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</si>
  <si>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</si>
  <si>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</si>
  <si>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</si>
  <si>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</si>
  <si>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</si>
  <si>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</si>
  <si>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</si>
  <si>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</si>
  <si>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</si>
  <si>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</si>
  <si>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</si>
  <si>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</si>
  <si>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</si>
  <si>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</si>
  <si>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</si>
  <si>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</si>
  <si>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</si>
  <si>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</si>
  <si>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</si>
  <si>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</si>
  <si>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</si>
  <si>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</si>
  <si>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</si>
  <si>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</si>
  <si>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</si>
  <si>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</si>
  <si>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</si>
  <si>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</si>
  <si>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</si>
  <si>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</si>
  <si>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</si>
  <si>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</si>
  <si>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</si>
  <si>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</si>
  <si>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</si>
  <si>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</si>
  <si>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</si>
  <si>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</si>
  <si>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</si>
  <si>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</si>
  <si>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</si>
  <si>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</si>
  <si>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</si>
  <si>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</si>
  <si>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</si>
  <si>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</si>
  <si>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</si>
  <si>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</si>
  <si>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</si>
  <si>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</si>
  <si>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</si>
  <si>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</si>
  <si>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</si>
  <si>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</si>
  <si>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</si>
  <si>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</si>
  <si>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</si>
  <si>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</si>
  <si>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</si>
  <si>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</si>
  <si>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</si>
  <si>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</si>
  <si>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</si>
  <si>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</si>
  <si>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</si>
  <si>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</si>
  <si>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</si>
  <si>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</si>
  <si>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</si>
  <si>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</si>
  <si>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</si>
  <si>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</si>
  <si>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</si>
  <si>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</si>
  <si>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</si>
  <si>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</si>
  <si>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</si>
  <si>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</si>
  <si>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</si>
  <si>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</si>
  <si>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</si>
  <si>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</si>
  <si>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</si>
  <si>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</si>
  <si>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</si>
  <si>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</si>
  <si>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</si>
  <si>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</si>
  <si>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</si>
  <si>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</si>
  <si>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</si>
  <si>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</si>
  <si>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</si>
  <si>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</si>
  <si>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</si>
  <si>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</si>
  <si>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</si>
  <si>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</si>
  <si>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</si>
  <si>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</si>
  <si>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</si>
  <si>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</si>
  <si>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</si>
  <si>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</si>
  <si>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</si>
  <si>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</si>
  <si>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</si>
  <si>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</si>
  <si>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</si>
  <si>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</si>
  <si>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</si>
  <si>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</si>
  <si>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</si>
  <si>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</si>
  <si>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</si>
  <si>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</si>
  <si>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</si>
  <si>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</si>
  <si>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</si>
  <si>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</si>
  <si>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</si>
  <si>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</si>
  <si>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</si>
  <si>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</si>
  <si>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</si>
  <si>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</si>
  <si>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</si>
  <si>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</si>
  <si>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</si>
  <si>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</si>
  <si>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</si>
  <si>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</si>
  <si>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</si>
  <si>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</si>
  <si>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</si>
  <si>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</si>
  <si>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</si>
  <si>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</si>
  <si>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</si>
  <si>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</si>
  <si>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</si>
  <si>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</si>
  <si>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</si>
  <si>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</si>
  <si>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</si>
  <si>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</si>
  <si>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</si>
  <si>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</si>
  <si>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</si>
  <si>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</si>
  <si>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</si>
  <si>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</si>
  <si>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</si>
  <si>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</si>
  <si>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</si>
  <si>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</si>
  <si>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</si>
  <si>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</si>
  <si>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</si>
  <si>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</si>
  <si>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</si>
  <si>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</si>
  <si>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</si>
  <si>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</si>
  <si>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</si>
  <si>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</si>
  <si>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</si>
  <si>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</si>
  <si>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</si>
  <si>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</si>
  <si>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</si>
  <si>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</si>
  <si>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</si>
  <si>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</si>
  <si>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</si>
  <si>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</si>
  <si>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</si>
  <si>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</si>
  <si>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</si>
  <si>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</si>
  <si>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</si>
  <si>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</si>
  <si>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</si>
  <si>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</si>
  <si>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</si>
  <si>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</si>
  <si>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</si>
  <si>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</si>
  <si>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</si>
  <si>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</si>
  <si>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</si>
  <si>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</si>
  <si>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</si>
  <si>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</si>
  <si>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</si>
  <si>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</si>
  <si>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</si>
  <si>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</si>
  <si>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</si>
  <si>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</si>
  <si>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</si>
  <si>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</si>
  <si>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</si>
  <si>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</si>
  <si>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</si>
  <si>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</si>
  <si>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</si>
  <si>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</si>
  <si>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</si>
  <si>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</si>
  <si>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</si>
  <si>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</si>
  <si>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</si>
  <si>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</si>
  <si>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</si>
  <si>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</si>
  <si>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</si>
  <si>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</si>
  <si>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</si>
  <si>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</si>
  <si>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</si>
  <si>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</si>
  <si>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</si>
  <si>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</si>
  <si>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</si>
  <si>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</si>
  <si>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</si>
  <si>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</si>
  <si>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</si>
  <si>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</si>
  <si>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</si>
  <si>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</si>
  <si>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</si>
  <si>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</si>
  <si>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</si>
  <si>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</si>
  <si>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</si>
  <si>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</si>
  <si>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</si>
  <si>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</si>
  <si>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</si>
  <si>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</si>
  <si>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</si>
  <si>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</si>
  <si>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</si>
  <si>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</si>
  <si>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</si>
  <si>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</si>
  <si>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</si>
  <si>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</si>
  <si>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</si>
  <si>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</si>
  <si>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</si>
  <si>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</si>
  <si>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</si>
  <si>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</si>
  <si>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</si>
  <si>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</si>
  <si>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</si>
  <si>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</si>
  <si>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</si>
  <si>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</si>
  <si>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</si>
  <si>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</si>
  <si>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</si>
  <si>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</si>
  <si>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</si>
  <si>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</si>
  <si>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</si>
  <si>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</si>
  <si>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</si>
  <si>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</si>
  <si>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</si>
  <si>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</si>
  <si>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</si>
  <si>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</si>
  <si>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</si>
  <si>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</si>
  <si>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</si>
  <si>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</si>
  <si>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</si>
  <si>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</si>
  <si>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</si>
  <si>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</si>
  <si>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</si>
  <si>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</si>
  <si>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</si>
  <si>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</si>
  <si>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</si>
  <si>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</si>
  <si>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</si>
  <si>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</si>
  <si>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</si>
  <si>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</si>
  <si>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</si>
  <si>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</si>
  <si>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</si>
  <si>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</si>
  <si>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</si>
  <si>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</si>
  <si>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</si>
  <si>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</si>
  <si>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</si>
  <si>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</si>
  <si>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</si>
  <si>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</si>
  <si>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</si>
  <si>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</si>
  <si>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</si>
  <si>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</si>
  <si>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</si>
  <si>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</si>
  <si>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</si>
  <si>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</si>
  <si>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</si>
  <si>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</si>
  <si>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</si>
  <si>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</si>
  <si>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</si>
  <si>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</si>
  <si>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</si>
  <si>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</si>
  <si>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</si>
  <si>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</si>
  <si>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</si>
  <si>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</si>
  <si>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</si>
  <si>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</si>
  <si>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</si>
  <si>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</si>
  <si>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</si>
  <si>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</si>
  <si>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</si>
  <si>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</si>
  <si>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</si>
  <si>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</si>
  <si>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</si>
  <si>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</si>
  <si>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</si>
  <si>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</si>
  <si>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</si>
  <si>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</si>
  <si>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</si>
  <si>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</si>
  <si>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</si>
  <si>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</si>
  <si>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</si>
  <si>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</si>
  <si>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</si>
  <si>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</si>
  <si>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</si>
  <si>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</si>
  <si>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</si>
  <si>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</si>
  <si>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</si>
  <si>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</si>
  <si>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</si>
  <si>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</si>
  <si>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</si>
  <si>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</si>
  <si>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</si>
  <si>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</si>
  <si>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</si>
  <si>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</si>
  <si>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</si>
  <si>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</si>
  <si>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</si>
  <si>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</si>
  <si>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</si>
  <si>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</si>
  <si>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</si>
  <si>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</si>
  <si>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</si>
  <si>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</si>
  <si>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</si>
  <si>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</si>
  <si>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</si>
  <si>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</si>
  <si>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</si>
  <si>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</si>
  <si>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</si>
  <si>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</si>
  <si>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</si>
  <si>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</si>
  <si>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</si>
  <si>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</si>
  <si>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</si>
  <si>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</si>
  <si>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</si>
  <si>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</si>
  <si>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</si>
  <si>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</si>
  <si>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</si>
  <si>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</si>
  <si>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</si>
  <si>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</si>
  <si>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</si>
  <si>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</si>
  <si>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</si>
  <si>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</si>
  <si>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</si>
  <si>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</si>
  <si>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</si>
  <si>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</si>
  <si>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</si>
  <si>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</si>
  <si>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</si>
  <si>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</si>
  <si>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</si>
  <si>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</si>
  <si>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</si>
  <si>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</si>
  <si>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</si>
  <si>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</si>
  <si>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</si>
  <si>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</si>
  <si>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</si>
  <si>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</si>
  <si>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</si>
  <si>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</si>
  <si>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</si>
  <si>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</si>
  <si>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</si>
  <si>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</si>
  <si>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</si>
  <si>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</si>
  <si>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</si>
  <si>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</si>
  <si>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</si>
  <si>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</si>
  <si>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</si>
  <si>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</si>
  <si>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</si>
  <si>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</si>
  <si>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</si>
  <si>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</si>
  <si>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</si>
  <si>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</si>
  <si>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</si>
  <si>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</si>
  <si>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</si>
  <si>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</si>
  <si>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</si>
  <si>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</si>
  <si>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</si>
  <si>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</si>
  <si>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</si>
  <si>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</si>
  <si>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</si>
  <si>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</si>
  <si>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</si>
  <si>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</si>
  <si>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</si>
  <si>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</si>
  <si>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</si>
  <si>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</si>
  <si>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</si>
  <si>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</si>
  <si>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</si>
  <si>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</si>
  <si>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</si>
  <si>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</si>
  <si>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</si>
  <si>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</si>
  <si>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</si>
  <si>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</si>
  <si>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</si>
  <si>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</si>
  <si>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</si>
  <si>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</si>
  <si>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</si>
  <si>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</si>
  <si>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</si>
  <si>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</si>
  <si>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</si>
  <si>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</si>
  <si>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</si>
  <si>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</si>
  <si>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</si>
  <si>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</si>
  <si>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</si>
  <si>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</si>
  <si>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</si>
  <si>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</si>
  <si>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</si>
  <si>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</si>
  <si>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</si>
  <si>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</si>
  <si>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</si>
  <si>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</si>
  <si>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</si>
  <si>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</si>
  <si>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</si>
  <si>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</si>
  <si>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</si>
  <si>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</si>
  <si>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</si>
  <si>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</si>
  <si>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</si>
  <si>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</si>
  <si>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</si>
  <si>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</si>
  <si>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</si>
  <si>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</si>
  <si>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</si>
  <si>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</si>
  <si>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</si>
  <si>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</si>
  <si>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</si>
  <si>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</si>
  <si>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</si>
  <si>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</si>
  <si>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</si>
  <si>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</si>
  <si>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</si>
  <si>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</si>
  <si>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</si>
  <si>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</si>
  <si>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</si>
  <si>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</si>
  <si>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</si>
  <si>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</si>
  <si>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</si>
  <si>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</si>
  <si>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</si>
  <si>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</si>
  <si>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</si>
  <si>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</si>
  <si>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</si>
  <si>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</si>
  <si>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</si>
  <si>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</si>
  <si>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</si>
  <si>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</si>
  <si>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</si>
  <si>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</si>
  <si>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</si>
  <si>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</si>
  <si>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</si>
  <si>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</si>
  <si>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</si>
  <si>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</si>
  <si>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</si>
  <si>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</si>
  <si>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</si>
  <si>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</si>
  <si>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</si>
  <si>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</si>
  <si>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</si>
  <si>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</si>
  <si>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</si>
  <si>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</si>
  <si>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</si>
  <si>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</si>
  <si>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</si>
  <si>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</si>
  <si>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</si>
  <si>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</si>
  <si>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</si>
  <si>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</si>
  <si>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</si>
  <si>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</si>
  <si>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</si>
  <si>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</si>
  <si>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</si>
  <si>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</si>
  <si>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</si>
  <si>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</si>
  <si>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</si>
  <si>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</si>
  <si>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</si>
  <si>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</si>
  <si>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</si>
  <si>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</si>
  <si>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</si>
  <si>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</si>
  <si>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</si>
  <si>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</si>
  <si>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</si>
  <si>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</si>
  <si>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</si>
  <si>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</si>
  <si>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</si>
  <si>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</si>
  <si>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</si>
  <si>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</si>
  <si>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</si>
  <si>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</si>
  <si>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</si>
  <si>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</si>
  <si>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</si>
  <si>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</si>
  <si>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</si>
  <si>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</si>
  <si>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</si>
  <si>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</si>
  <si>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</si>
  <si>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</si>
  <si>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</si>
  <si>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</si>
  <si>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</si>
  <si>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</si>
  <si>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</si>
  <si>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</si>
  <si>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</si>
  <si>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</si>
  <si>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</si>
  <si>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</si>
  <si>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</si>
  <si>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</si>
  <si>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</si>
  <si>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</si>
  <si>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</si>
  <si>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</si>
  <si>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</si>
  <si>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</si>
  <si>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</si>
  <si>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</si>
  <si>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</si>
  <si>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</si>
  <si>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</si>
  <si>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</si>
  <si>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</si>
  <si>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</si>
  <si>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</si>
  <si>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</si>
  <si>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</si>
  <si>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</si>
  <si>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</si>
  <si>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</si>
  <si>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</si>
  <si>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</si>
  <si>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</si>
  <si>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</si>
  <si>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</si>
  <si>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</si>
  <si>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</si>
  <si>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</si>
  <si>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</si>
  <si>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</si>
  <si>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</si>
  <si>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</si>
  <si>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</si>
  <si>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</si>
  <si>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</si>
  <si>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</si>
  <si>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</si>
  <si>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</si>
  <si>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</si>
  <si>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</si>
  <si>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</si>
  <si>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</si>
  <si>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</si>
  <si>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</si>
  <si>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</si>
  <si>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</si>
  <si>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</si>
  <si>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</si>
  <si>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</si>
  <si>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</si>
  <si>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</si>
  <si>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</si>
  <si>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</si>
  <si>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</si>
  <si>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</si>
  <si>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</si>
  <si>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</si>
  <si>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</si>
  <si>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</si>
  <si>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</si>
  <si>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</si>
  <si>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</si>
  <si>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</si>
  <si>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</si>
  <si>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</si>
  <si>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</si>
  <si>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</si>
  <si>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</si>
  <si>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</si>
  <si>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</si>
  <si>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</si>
  <si>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</si>
  <si>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</si>
  <si>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</si>
  <si>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</si>
  <si>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</si>
  <si>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</si>
  <si>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</si>
  <si>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</si>
  <si>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</si>
  <si>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</si>
  <si>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</si>
  <si>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</si>
  <si>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</si>
  <si>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</si>
  <si>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</si>
  <si>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</si>
  <si>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</si>
  <si>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</si>
  <si>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</si>
  <si>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</si>
  <si>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</si>
  <si>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</si>
  <si>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</si>
  <si>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</si>
  <si>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</si>
  <si>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</si>
  <si>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</si>
  <si>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</si>
  <si>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</si>
  <si>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</si>
  <si>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</si>
  <si>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</si>
  <si>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</si>
  <si>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</si>
  <si>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</si>
  <si>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</si>
  <si>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</si>
  <si>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</si>
  <si>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</si>
  <si>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</si>
  <si>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</si>
  <si>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</si>
  <si>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</si>
  <si>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</si>
  <si>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</si>
  <si>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</si>
  <si>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</si>
  <si>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</si>
  <si>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</si>
  <si>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</si>
  <si>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</si>
  <si>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</si>
  <si>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</si>
  <si>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</si>
  <si>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</si>
  <si>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</si>
  <si>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</si>
  <si>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</si>
  <si>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</si>
  <si>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</si>
  <si>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</si>
  <si>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</si>
  <si>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</si>
  <si>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</si>
  <si>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</si>
  <si>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</si>
  <si>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</si>
  <si>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</si>
  <si>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</si>
  <si>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</si>
  <si>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</si>
  <si>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</si>
  <si>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</si>
  <si>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</si>
  <si>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</si>
  <si>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</si>
  <si>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</si>
  <si>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</si>
  <si>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</si>
  <si>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</si>
  <si>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</si>
  <si>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</si>
  <si>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</si>
  <si>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</si>
  <si>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</si>
  <si>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</si>
  <si>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</si>
  <si>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</si>
  <si>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</si>
  <si>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</si>
  <si>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</si>
  <si>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</si>
  <si>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</si>
  <si>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</si>
  <si>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</si>
  <si>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</si>
  <si>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</si>
  <si>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</si>
  <si>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</si>
  <si>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</si>
  <si>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</si>
  <si>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</si>
  <si>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</si>
  <si>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</si>
  <si>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</si>
  <si>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</si>
  <si>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</si>
  <si>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</si>
  <si>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</si>
  <si>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</si>
  <si>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</si>
  <si>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</si>
  <si>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</si>
  <si>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</si>
  <si>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</si>
  <si>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</si>
  <si>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</si>
  <si>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</si>
  <si>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</si>
  <si>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</si>
  <si>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</si>
  <si>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</si>
  <si>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</si>
  <si>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</si>
  <si>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</si>
  <si>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</si>
  <si>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</si>
  <si>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</si>
  <si>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</si>
  <si>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</si>
  <si>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</si>
  <si>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</si>
  <si>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</si>
  <si>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</si>
  <si>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</si>
  <si>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</si>
  <si>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</si>
  <si>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</si>
  <si>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</si>
  <si>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</si>
  <si>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</si>
  <si>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</si>
  <si>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</si>
  <si>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</si>
  <si>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</si>
  <si>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</si>
  <si>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</si>
  <si>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</si>
  <si>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</si>
  <si>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</si>
  <si>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</si>
  <si>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</si>
  <si>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</si>
  <si>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</si>
  <si>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</si>
  <si>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</si>
  <si>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</si>
  <si>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</si>
  <si>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</si>
  <si>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</si>
  <si>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</si>
  <si>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</si>
  <si>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</si>
  <si>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</si>
  <si>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</si>
  <si>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</si>
  <si>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</si>
  <si>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</si>
  <si>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</si>
  <si>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</si>
  <si>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</si>
  <si>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</si>
  <si>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</si>
  <si>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</si>
  <si>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</si>
  <si>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</si>
  <si>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</si>
  <si>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</si>
  <si>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</si>
  <si>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</si>
  <si>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</si>
  <si>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</si>
  <si>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</si>
  <si>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</si>
  <si>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</si>
  <si>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</si>
  <si>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</si>
  <si>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</si>
  <si>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</si>
  <si>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</si>
  <si>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</si>
  <si>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</si>
  <si>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</si>
  <si>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</si>
  <si>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</si>
  <si>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</si>
  <si>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</si>
  <si>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</si>
  <si>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</si>
  <si>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</si>
  <si>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</si>
  <si>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</si>
  <si>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</si>
  <si>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</si>
  <si>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</si>
  <si>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</si>
  <si>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</si>
  <si>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</si>
  <si>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</si>
  <si>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</si>
  <si>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</si>
  <si>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</si>
  <si>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</si>
  <si>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</si>
  <si>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</si>
  <si>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</si>
  <si>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</si>
  <si>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</si>
  <si>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</si>
  <si>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</si>
  <si>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</si>
  <si>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</si>
  <si>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</si>
  <si>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</si>
  <si>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</si>
  <si>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</si>
  <si>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</si>
  <si>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</si>
  <si>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</si>
  <si>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</si>
  <si>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</si>
  <si>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</si>
  <si>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</si>
  <si>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</si>
  <si>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</si>
  <si>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</si>
  <si>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</si>
  <si>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</si>
  <si>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</si>
  <si>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</si>
  <si>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</si>
  <si>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</si>
  <si>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</si>
  <si>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</si>
  <si>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</si>
  <si>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</si>
  <si>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</si>
  <si>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</si>
  <si>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</si>
  <si>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</si>
  <si>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</si>
  <si>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</si>
  <si>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</si>
  <si>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</si>
  <si>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</si>
  <si>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</si>
  <si>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</si>
  <si>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</si>
  <si>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</si>
  <si>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</si>
  <si>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</si>
  <si>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</si>
  <si>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</si>
  <si>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</si>
  <si>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</si>
  <si>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</si>
  <si>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</si>
  <si>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</si>
  <si>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</si>
  <si>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</si>
  <si>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</si>
  <si>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</si>
  <si>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</si>
  <si>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</si>
  <si>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</si>
  <si>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</si>
  <si>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</si>
  <si>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</si>
  <si>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</si>
  <si>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</si>
  <si>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</si>
  <si>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</si>
  <si>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</si>
  <si>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</si>
  <si>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</si>
  <si>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</si>
  <si>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</si>
  <si>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</si>
  <si>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</si>
  <si>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</si>
  <si>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</si>
  <si>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</si>
  <si>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</si>
  <si>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</si>
  <si>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</si>
  <si>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</si>
  <si>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</si>
  <si>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</si>
  <si>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</si>
  <si>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</si>
  <si>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</si>
  <si>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</si>
  <si>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</si>
  <si>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</si>
  <si>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</si>
  <si>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</si>
  <si>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</si>
  <si>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</si>
  <si>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</si>
  <si>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</si>
  <si>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</si>
  <si>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</si>
  <si>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</si>
  <si>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</si>
  <si>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</si>
  <si>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</si>
  <si>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</si>
  <si>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</si>
  <si>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</si>
  <si>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</si>
  <si>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</si>
  <si>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</si>
  <si>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</si>
  <si>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</si>
  <si>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</si>
  <si>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</si>
  <si>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</si>
  <si>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</si>
  <si>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</si>
  <si>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</si>
  <si>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</si>
  <si>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</si>
  <si>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</si>
  <si>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</si>
  <si>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</si>
  <si>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</si>
  <si>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</si>
  <si>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</si>
  <si>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</si>
  <si>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</si>
  <si>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</si>
  <si>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</si>
  <si>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</si>
  <si>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</si>
  <si>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</si>
  <si>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</si>
  <si>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</si>
  <si>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</si>
  <si>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</si>
  <si>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</si>
  <si>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</si>
  <si>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</si>
  <si>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</si>
  <si>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</si>
  <si>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</si>
  <si>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</si>
  <si>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</si>
  <si>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</si>
  <si>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</si>
  <si>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</si>
  <si>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</si>
  <si>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</si>
  <si>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</si>
  <si>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</si>
  <si>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</si>
  <si>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</si>
  <si>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</si>
  <si>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</si>
  <si>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</si>
  <si>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</si>
  <si>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</si>
  <si>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</si>
  <si>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</si>
  <si>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</si>
  <si>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</si>
  <si>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</si>
  <si>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</si>
  <si>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</si>
  <si>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</si>
  <si>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</si>
  <si>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</si>
  <si>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</si>
  <si>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</si>
  <si>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</si>
  <si>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</si>
  <si>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</si>
  <si>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</si>
  <si>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</si>
  <si>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</si>
  <si>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</si>
  <si>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</si>
  <si>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</si>
  <si>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</si>
  <si>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</si>
  <si>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</si>
  <si>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</si>
  <si>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</si>
  <si>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</si>
  <si>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</si>
  <si>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</si>
  <si>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</si>
  <si>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</si>
  <si>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</si>
  <si>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</si>
  <si>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</si>
  <si>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</si>
  <si>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</si>
  <si>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</si>
  <si>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</si>
  <si>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</si>
  <si>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</si>
  <si>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</si>
  <si>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</si>
  <si>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</si>
  <si>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</si>
  <si>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</si>
  <si>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</si>
  <si>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</si>
  <si>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</si>
  <si>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</si>
  <si>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</si>
  <si>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</si>
  <si>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</si>
  <si>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</si>
  <si>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</si>
  <si>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</si>
  <si>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</si>
  <si>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</si>
  <si>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</si>
  <si>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</si>
  <si>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</si>
  <si>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</si>
  <si>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</si>
  <si>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</si>
  <si>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</si>
  <si>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</si>
  <si>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</si>
  <si>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</si>
  <si>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</si>
  <si>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</si>
  <si>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</si>
  <si>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</si>
  <si>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</si>
  <si>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</si>
  <si>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</si>
  <si>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</si>
  <si>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</si>
  <si>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</si>
  <si>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</si>
  <si>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</si>
  <si>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</si>
  <si>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</si>
  <si>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</si>
  <si>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</si>
  <si>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</si>
  <si>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</si>
  <si>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</si>
  <si>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</si>
  <si>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</si>
  <si>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</si>
  <si>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</si>
  <si>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</si>
  <si>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</si>
  <si>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</si>
  <si>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</si>
  <si>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</si>
  <si>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</si>
  <si>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</si>
  <si>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</si>
  <si>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</si>
  <si>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</si>
  <si>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</si>
  <si>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</si>
  <si>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</si>
  <si>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</si>
  <si>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</si>
  <si>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</si>
  <si>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</si>
  <si>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</si>
  <si>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</si>
  <si>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</si>
  <si>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</si>
  <si>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</si>
  <si>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</si>
  <si>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</si>
  <si>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</si>
  <si>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</si>
  <si>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</si>
  <si>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</si>
  <si>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</si>
  <si>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</si>
  <si>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</si>
  <si>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</si>
  <si>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</si>
  <si>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</si>
  <si>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</si>
  <si>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</si>
  <si>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</si>
  <si>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</si>
  <si>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</si>
  <si>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</si>
  <si>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</si>
  <si>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</si>
  <si>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</si>
  <si>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</si>
  <si>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</si>
  <si>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</si>
  <si>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</si>
  <si>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</si>
  <si>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</si>
  <si>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</si>
  <si>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</si>
  <si>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</si>
  <si>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</si>
  <si>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</si>
  <si>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</si>
  <si>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</si>
  <si>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</si>
  <si>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</si>
  <si>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</si>
  <si>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</si>
  <si>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</si>
  <si>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</si>
  <si>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</si>
  <si>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</si>
  <si>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</si>
  <si>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</si>
  <si>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</si>
  <si>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</si>
  <si>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</si>
  <si>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</si>
  <si>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</si>
  <si>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</si>
  <si>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</si>
  <si>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</si>
  <si>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</si>
  <si>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</si>
  <si>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</si>
  <si>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</si>
  <si>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</si>
  <si>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</si>
  <si>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</si>
  <si>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</si>
  <si>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</si>
  <si>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</si>
  <si>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</si>
  <si>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</si>
  <si>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</si>
  <si>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</si>
  <si>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</si>
  <si>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</si>
  <si>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</si>
  <si>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</si>
  <si>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</si>
  <si>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</si>
  <si>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</si>
  <si>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</si>
  <si>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</si>
  <si>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</si>
  <si>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</si>
  <si>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</si>
  <si>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</si>
  <si>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</si>
  <si>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</si>
  <si>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</si>
  <si>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</si>
  <si>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</si>
  <si>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</si>
  <si>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</si>
  <si>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</si>
  <si>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</si>
  <si>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</si>
  <si>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</si>
  <si>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</si>
  <si>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</si>
  <si>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</si>
  <si>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</si>
  <si>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</si>
  <si>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</si>
  <si>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</si>
  <si>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</si>
  <si>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</si>
  <si>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</si>
  <si>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</si>
  <si>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</si>
  <si>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</si>
  <si>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</si>
  <si>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</si>
  <si>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</si>
  <si>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</si>
  <si>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</si>
  <si>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</si>
  <si>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</si>
  <si>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</si>
  <si>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</si>
  <si>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</si>
  <si>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</si>
  <si>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</si>
  <si>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</si>
  <si>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</si>
  <si>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</si>
  <si>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</si>
  <si>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</si>
  <si>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</si>
  <si>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</si>
  <si>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</si>
  <si>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</si>
  <si>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</si>
  <si>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</si>
  <si>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</si>
  <si>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</si>
  <si>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</si>
  <si>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</si>
  <si>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</si>
  <si>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</si>
  <si>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</si>
  <si>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</si>
  <si>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</si>
  <si>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</si>
  <si>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</si>
  <si>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</si>
  <si>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</si>
  <si>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</si>
  <si>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</si>
  <si>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</si>
  <si>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</si>
  <si>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</si>
  <si>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</si>
  <si>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</si>
  <si>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</si>
  <si>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</si>
  <si>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</si>
  <si>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</si>
  <si>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</si>
  <si>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</si>
  <si>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</si>
  <si>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</si>
  <si>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</si>
  <si>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</si>
  <si>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</si>
  <si>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</si>
  <si>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</si>
  <si>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</si>
  <si>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</si>
  <si>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</si>
  <si>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</si>
  <si>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</si>
  <si>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</si>
  <si>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</si>
  <si>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</si>
  <si>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</si>
  <si>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</si>
  <si>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</si>
  <si>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</si>
  <si>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</si>
  <si>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</si>
  <si>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</si>
  <si>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</si>
  <si>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</si>
  <si>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</si>
  <si>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</si>
  <si>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</si>
  <si>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</si>
  <si>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</si>
  <si>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</si>
  <si>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</si>
  <si>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</si>
  <si>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</si>
  <si>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</si>
  <si>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</si>
  <si>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</si>
  <si>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</si>
  <si>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</si>
  <si>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</si>
  <si>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</si>
  <si>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</si>
  <si>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</si>
  <si>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</si>
  <si>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</si>
  <si>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</si>
  <si>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</si>
  <si>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</si>
  <si>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</si>
  <si>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</si>
  <si>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</si>
  <si>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</si>
  <si>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</si>
  <si>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</si>
  <si>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</si>
  <si>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</si>
  <si>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</si>
  <si>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</si>
  <si>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</si>
  <si>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</si>
  <si>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</si>
  <si>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</si>
  <si>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</si>
  <si>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</si>
  <si>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</si>
  <si>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</si>
  <si>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</si>
  <si>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</si>
  <si>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</si>
  <si>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</si>
  <si>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</si>
  <si>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</si>
  <si>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</si>
  <si>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</si>
  <si>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</si>
  <si>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</si>
  <si>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</si>
  <si>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</si>
  <si>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</si>
  <si>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</si>
  <si>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</si>
  <si>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</si>
  <si>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</si>
  <si>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</si>
  <si>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</si>
  <si>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</si>
  <si>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</si>
  <si>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</si>
  <si>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</si>
  <si>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</si>
  <si>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</si>
  <si>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</si>
  <si>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</si>
  <si>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</si>
  <si>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</si>
  <si>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</si>
  <si>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</si>
  <si>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</si>
  <si>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</si>
  <si>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</si>
  <si>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</si>
  <si>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</si>
  <si>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</si>
  <si>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</si>
  <si>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</si>
  <si>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</si>
  <si>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</si>
  <si>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</si>
  <si>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</si>
  <si>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</si>
  <si>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</si>
  <si>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</si>
  <si>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</si>
  <si>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</si>
  <si>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</si>
  <si>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</si>
  <si>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</si>
  <si>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</si>
  <si>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</si>
  <si>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</si>
  <si>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</si>
  <si>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</si>
  <si>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</si>
  <si>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</si>
  <si>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</si>
  <si>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</si>
  <si>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</si>
  <si>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</si>
  <si>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</si>
  <si>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</si>
  <si>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</si>
  <si>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</si>
  <si>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</si>
  <si>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</si>
  <si>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</si>
  <si>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</si>
  <si>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</si>
  <si>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</si>
  <si>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</si>
  <si>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</si>
  <si>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</si>
  <si>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</si>
  <si>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</si>
  <si>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</si>
  <si>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</si>
  <si>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</si>
  <si>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</si>
  <si>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</si>
  <si>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</si>
  <si>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</si>
  <si>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</si>
  <si>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</si>
  <si>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</si>
  <si>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</si>
  <si>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</si>
  <si>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</si>
  <si>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</si>
  <si>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</si>
  <si>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</si>
  <si>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</si>
  <si>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</si>
  <si>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</si>
  <si>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</si>
  <si>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</si>
  <si>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</si>
  <si>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</si>
  <si>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</si>
  <si>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</si>
  <si>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</si>
  <si>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</si>
  <si>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</si>
  <si>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</si>
  <si>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</si>
  <si>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</si>
  <si>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</si>
  <si>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</si>
  <si>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</si>
  <si>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</si>
  <si>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</si>
  <si>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</si>
  <si>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</si>
  <si>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</si>
  <si>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</si>
  <si>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</si>
  <si>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</si>
  <si>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</si>
  <si>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</si>
  <si>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</si>
  <si>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</si>
  <si>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</si>
  <si>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</si>
  <si>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</si>
  <si>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</si>
  <si>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</si>
  <si>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</si>
  <si>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</si>
  <si>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</si>
  <si>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</si>
  <si>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</si>
  <si>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</si>
  <si>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</si>
  <si>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</si>
  <si>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</si>
  <si>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</si>
  <si>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</si>
  <si>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</si>
  <si>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</si>
  <si>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</si>
  <si>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</si>
  <si>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</si>
  <si>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</si>
  <si>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</si>
  <si>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</si>
  <si>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</si>
  <si>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</si>
  <si>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</si>
  <si>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</si>
  <si>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</si>
  <si>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</si>
  <si>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</si>
  <si>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</si>
  <si>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</si>
  <si>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</si>
  <si>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</si>
  <si>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</si>
  <si>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</si>
  <si>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</si>
  <si>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</si>
  <si>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</si>
  <si>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</si>
  <si>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</si>
  <si>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</si>
  <si>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</si>
  <si>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</si>
  <si>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</si>
  <si>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</si>
  <si>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</si>
  <si>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</si>
  <si>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</si>
  <si>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</si>
  <si>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</si>
  <si>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</si>
  <si>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</si>
  <si>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</si>
  <si>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</si>
  <si>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</si>
  <si>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</si>
  <si>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</si>
  <si>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</si>
  <si>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</si>
  <si>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</si>
  <si>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</si>
  <si>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</si>
  <si>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</si>
  <si>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</si>
  <si>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</si>
  <si>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</si>
  <si>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</si>
  <si>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</si>
  <si>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</si>
  <si>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</si>
  <si>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</si>
  <si>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</si>
  <si>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</si>
  <si>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</si>
  <si>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</si>
  <si>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</si>
  <si>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</si>
  <si>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</si>
  <si>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</si>
  <si>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</si>
  <si>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</si>
  <si>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</si>
  <si>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</si>
  <si>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</si>
  <si>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</si>
  <si>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</si>
  <si>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</si>
  <si>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</si>
  <si>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</si>
  <si>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</si>
  <si>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</si>
  <si>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</si>
  <si>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</si>
  <si>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</si>
  <si>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</si>
  <si>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</si>
  <si>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</si>
  <si>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</si>
  <si>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</si>
  <si>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</si>
  <si>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</si>
  <si>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</si>
  <si>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</si>
  <si>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</si>
  <si>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</si>
  <si>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</si>
  <si>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</si>
  <si>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</si>
  <si>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</si>
  <si>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</si>
  <si>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</si>
  <si>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</si>
  <si>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</si>
  <si>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</si>
  <si>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</si>
  <si>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</si>
  <si>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</si>
  <si>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</si>
  <si>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</si>
  <si>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</si>
  <si>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</si>
  <si>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</si>
  <si>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</si>
  <si>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</si>
  <si>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</si>
  <si>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</si>
  <si>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</si>
  <si>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</si>
  <si>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</si>
  <si>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</si>
  <si>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</si>
  <si>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</si>
  <si>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</si>
  <si>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</si>
  <si>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</si>
  <si>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</si>
  <si>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</si>
  <si>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</si>
  <si>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</si>
  <si>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</si>
  <si>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</si>
  <si>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</si>
  <si>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</si>
  <si>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</si>
  <si>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</si>
  <si>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</si>
  <si>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</si>
  <si>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</si>
  <si>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</si>
  <si>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</si>
  <si>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</si>
  <si>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</si>
  <si>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</si>
  <si>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</si>
  <si>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</si>
  <si>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</si>
  <si>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</si>
  <si>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</si>
  <si>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</si>
  <si>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</si>
  <si>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</si>
  <si>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</si>
  <si>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</si>
  <si>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</si>
  <si>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</si>
  <si>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</si>
  <si>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</si>
  <si>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</si>
  <si>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</si>
  <si>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</si>
  <si>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</si>
  <si>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</si>
  <si>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</si>
  <si>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</si>
  <si>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</si>
  <si>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</si>
  <si>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</si>
  <si>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</si>
  <si>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</si>
  <si>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</si>
  <si>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</si>
  <si>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</si>
  <si>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</si>
  <si>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</si>
  <si>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</si>
  <si>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</si>
  <si>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</si>
  <si>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</si>
  <si>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</si>
  <si>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</si>
  <si>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</si>
  <si>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</si>
  <si>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</si>
  <si>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</si>
  <si>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</si>
  <si>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</si>
  <si>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</si>
  <si>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</si>
  <si>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</si>
  <si>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</si>
  <si>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</si>
  <si>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</si>
  <si>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</si>
  <si>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</si>
  <si>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</si>
  <si>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</si>
  <si>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</si>
  <si>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</si>
  <si>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</si>
  <si>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</si>
  <si>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</si>
  <si>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</si>
  <si>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</si>
  <si>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</si>
  <si>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</si>
  <si>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</si>
  <si>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</si>
  <si>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</si>
  <si>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</si>
  <si>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</si>
  <si>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</si>
  <si>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</si>
  <si>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</si>
  <si>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</si>
  <si>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</si>
  <si>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</si>
  <si>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</si>
  <si>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</si>
  <si>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</si>
  <si>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</si>
  <si>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</si>
  <si>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</si>
  <si>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</si>
  <si>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</si>
  <si>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</si>
  <si>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</si>
  <si>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</si>
  <si>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</si>
  <si>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</si>
  <si>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</si>
  <si>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</si>
  <si>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</si>
  <si>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</si>
  <si>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</si>
  <si>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</si>
  <si>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</si>
  <si>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</si>
  <si>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</si>
  <si>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</si>
  <si>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</si>
  <si>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</si>
  <si>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</si>
  <si>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</si>
  <si>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</si>
  <si>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</si>
  <si>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</si>
  <si>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</si>
  <si>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</si>
  <si>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</si>
  <si>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</si>
  <si>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</si>
  <si>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</si>
  <si>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</si>
  <si>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</si>
  <si>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</si>
  <si>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</si>
  <si>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</si>
  <si>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</si>
  <si>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</si>
  <si>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</si>
  <si>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</si>
  <si>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</si>
  <si>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</si>
  <si>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</si>
  <si>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</si>
  <si>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</si>
  <si>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</si>
  <si>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</si>
  <si>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</si>
  <si>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</si>
  <si>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</si>
  <si>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</si>
  <si>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</si>
  <si>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</si>
  <si>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</si>
  <si>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</si>
  <si>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</si>
  <si>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</si>
  <si>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</si>
  <si>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</si>
  <si>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</si>
  <si>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</si>
  <si>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</si>
  <si>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</si>
  <si>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</si>
  <si>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</si>
  <si>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</si>
  <si>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</si>
  <si>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</si>
  <si>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</si>
  <si>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</si>
  <si>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</si>
  <si>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</si>
  <si>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</si>
  <si>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</si>
  <si>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</si>
  <si>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</si>
  <si>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</si>
  <si>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</si>
  <si>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</si>
  <si>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</si>
  <si>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</si>
  <si>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</si>
  <si>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</si>
  <si>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</si>
  <si>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</si>
  <si>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</si>
  <si>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</si>
  <si>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</si>
  <si>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</si>
  <si>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</si>
  <si>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</si>
  <si>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</si>
  <si>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</si>
  <si>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</si>
  <si>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</si>
  <si>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</si>
  <si>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</si>
  <si>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</si>
  <si>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</si>
  <si>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</si>
  <si>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</si>
  <si>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</si>
  <si>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</si>
  <si>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</si>
  <si>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</si>
  <si>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</si>
  <si>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</si>
  <si>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</si>
  <si>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</si>
  <si>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</si>
  <si>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</si>
  <si>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</si>
  <si>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</si>
  <si>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</si>
  <si>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</si>
  <si>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</si>
  <si>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</si>
  <si>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</si>
  <si>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</si>
  <si>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</si>
  <si>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</si>
  <si>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</si>
  <si>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</si>
  <si>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</si>
  <si>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</si>
  <si>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</si>
  <si>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</si>
  <si>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</si>
  <si>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</si>
  <si>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</si>
  <si>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</si>
  <si>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</si>
  <si>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</si>
  <si>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</si>
  <si>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</si>
  <si>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</si>
  <si>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</si>
  <si>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</si>
  <si>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</si>
  <si>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</si>
  <si>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</si>
  <si>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</si>
  <si>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</si>
  <si>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</si>
  <si>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</si>
  <si>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</si>
  <si>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</si>
  <si>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</si>
  <si>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</si>
  <si>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</si>
  <si>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</si>
  <si>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</si>
  <si>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</si>
  <si>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</si>
  <si>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</si>
  <si>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</si>
  <si>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</si>
  <si>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</si>
  <si>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</si>
  <si>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</si>
  <si>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</si>
  <si>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</si>
  <si>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</si>
  <si>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</si>
  <si>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</si>
  <si>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</si>
  <si>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</si>
  <si>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</si>
  <si>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</si>
  <si>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</si>
  <si>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</si>
  <si>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</si>
  <si>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</si>
  <si>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</si>
  <si>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</si>
  <si>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</si>
  <si>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</si>
  <si>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</si>
  <si>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</si>
  <si>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</si>
  <si>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</si>
  <si>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</si>
  <si>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</si>
  <si>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</si>
  <si>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</si>
  <si>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</si>
  <si>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</si>
  <si>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</si>
  <si>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</si>
  <si>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</si>
  <si>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</si>
  <si>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</si>
  <si>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</si>
  <si>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</si>
  <si>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</si>
  <si>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</si>
  <si>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</si>
  <si>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</si>
  <si>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</si>
  <si>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</si>
  <si>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</si>
  <si>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</si>
  <si>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</si>
  <si>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</si>
  <si>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</si>
  <si>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</si>
  <si>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</si>
  <si>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</si>
  <si>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</si>
  <si>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</si>
  <si>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</si>
  <si>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</si>
  <si>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</si>
  <si>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</si>
  <si>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</si>
  <si>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</si>
  <si>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</si>
  <si>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</si>
  <si>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</si>
  <si>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</si>
  <si>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</si>
  <si>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</si>
  <si>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</si>
  <si>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</si>
  <si>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</si>
  <si>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</si>
  <si>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</si>
  <si>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</si>
  <si>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</si>
  <si>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</si>
  <si>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</si>
  <si>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</si>
  <si>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</si>
  <si>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</si>
  <si>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</si>
  <si>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</si>
  <si>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</si>
  <si>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</si>
  <si>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</si>
  <si>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</si>
  <si>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</si>
  <si>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</si>
  <si>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</si>
  <si>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</si>
  <si>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</si>
  <si>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</si>
  <si>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</si>
  <si>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</si>
  <si>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</si>
  <si>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</si>
  <si>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</si>
  <si>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</si>
  <si>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</si>
  <si>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</si>
  <si>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</si>
  <si>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</si>
  <si>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</si>
  <si>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</si>
  <si>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</si>
  <si>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</si>
  <si>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</si>
  <si>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</si>
  <si>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</si>
  <si>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</si>
  <si>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</si>
  <si>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</si>
  <si>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</si>
  <si>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</si>
  <si>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</si>
  <si>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</si>
  <si>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</si>
  <si>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</si>
  <si>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</si>
  <si>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</si>
  <si>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</si>
  <si>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</si>
  <si>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</si>
  <si>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</si>
  <si>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</si>
  <si>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</si>
  <si>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</si>
  <si>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</si>
  <si>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</si>
  <si>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</si>
  <si>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</si>
  <si>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</si>
  <si>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</si>
  <si>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</si>
  <si>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</si>
  <si>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</si>
  <si>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</si>
  <si>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</si>
  <si>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</si>
  <si>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</si>
  <si>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</si>
  <si>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</si>
  <si>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</si>
  <si>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</si>
  <si>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</si>
  <si>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</si>
  <si>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</si>
  <si>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</si>
  <si>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</si>
  <si>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</si>
  <si>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</si>
  <si>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</si>
  <si>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</si>
  <si>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</si>
  <si>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</si>
  <si>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</si>
  <si>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</si>
  <si>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</si>
  <si>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</si>
  <si>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</si>
  <si>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</si>
  <si>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</si>
  <si>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</si>
  <si>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</si>
  <si>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</si>
  <si>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</si>
  <si>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</si>
  <si>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</si>
  <si>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</si>
  <si>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</si>
  <si>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</si>
  <si>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</si>
  <si>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</si>
  <si>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</si>
  <si>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</si>
  <si>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</si>
  <si>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</si>
  <si>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</si>
  <si>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</si>
  <si>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</si>
  <si>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</si>
  <si>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</si>
  <si>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</si>
  <si>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</si>
  <si>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</si>
  <si>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</si>
  <si>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</si>
  <si>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</si>
  <si>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</si>
  <si>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</si>
  <si>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</si>
  <si>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</si>
  <si>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</si>
  <si>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</si>
  <si>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</si>
  <si>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</si>
  <si>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</si>
  <si>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</si>
  <si>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</si>
  <si>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</si>
  <si>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</si>
  <si>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</si>
  <si>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</si>
  <si>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</si>
  <si>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</si>
  <si>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</si>
  <si>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</si>
  <si>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</si>
  <si>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</si>
  <si>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</si>
  <si>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</si>
  <si>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</si>
  <si>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</si>
  <si>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</si>
  <si>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</si>
  <si>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</si>
  <si>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</si>
  <si>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</si>
  <si>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</si>
  <si>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</si>
  <si>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</si>
  <si>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</si>
  <si>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</si>
  <si>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</si>
  <si>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</si>
  <si>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</si>
  <si>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</si>
  <si>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</si>
  <si>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</si>
  <si>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</si>
  <si>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</si>
  <si>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</si>
  <si>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</si>
  <si>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</si>
  <si>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</si>
  <si>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</si>
  <si>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</si>
  <si>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</si>
  <si>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</si>
  <si>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</si>
  <si>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</si>
  <si>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</si>
  <si>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</si>
  <si>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</si>
  <si>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</si>
  <si>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</si>
  <si>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</si>
  <si>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</si>
  <si>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</si>
  <si>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</si>
  <si>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</si>
  <si>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</si>
  <si>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</si>
  <si>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</si>
  <si>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</si>
  <si>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</si>
  <si>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</si>
  <si>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</si>
  <si>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</si>
  <si>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</si>
  <si>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</si>
  <si>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</si>
  <si>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</si>
  <si>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</si>
  <si>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</si>
  <si>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</si>
  <si>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</si>
  <si>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</si>
  <si>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</si>
  <si>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</si>
  <si>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</si>
  <si>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</si>
  <si>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</si>
  <si>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</si>
  <si>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</si>
  <si>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</si>
  <si>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</si>
  <si>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</si>
  <si>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</si>
  <si>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</si>
  <si>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</si>
  <si>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</si>
  <si>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</si>
  <si>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</si>
  <si>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</si>
  <si>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</si>
  <si>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</si>
  <si>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</si>
  <si>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</si>
  <si>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</si>
  <si>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</si>
  <si>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</si>
  <si>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</si>
  <si>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</si>
  <si>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</si>
  <si>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</si>
  <si>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</si>
  <si>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</si>
  <si>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</si>
  <si>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</si>
  <si>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</si>
  <si>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</si>
  <si>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</si>
  <si>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</si>
  <si>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</si>
  <si>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</si>
  <si>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</si>
  <si>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</si>
  <si>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</si>
  <si>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</si>
  <si>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</si>
  <si>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</si>
  <si>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</si>
  <si>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</si>
  <si>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</si>
  <si>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</si>
  <si>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</si>
  <si>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</si>
  <si>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</si>
  <si>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</si>
  <si>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</si>
  <si>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</si>
  <si>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</si>
  <si>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</si>
  <si>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</si>
  <si>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</si>
  <si>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</si>
  <si>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</si>
  <si>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</si>
  <si>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</si>
  <si>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</si>
  <si>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</si>
  <si>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</si>
  <si>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</si>
  <si>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</si>
  <si>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</si>
  <si>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</si>
  <si>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</si>
  <si>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</si>
  <si>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</si>
  <si>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</si>
  <si>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</si>
  <si>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</si>
  <si>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</si>
  <si>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</si>
  <si>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</si>
  <si>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</si>
  <si>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</si>
  <si>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</si>
  <si>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</si>
  <si>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</si>
  <si>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</si>
  <si>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</si>
  <si>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</si>
  <si>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</si>
  <si>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</si>
  <si>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</si>
  <si>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</si>
  <si>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</si>
  <si>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</si>
  <si>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</si>
  <si>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</si>
  <si>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</si>
  <si>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</si>
  <si>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</si>
  <si>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</si>
  <si>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</si>
  <si>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</si>
  <si>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</si>
  <si>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</si>
  <si>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</si>
  <si>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</si>
  <si>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</si>
  <si>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</si>
  <si>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</si>
  <si>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</si>
  <si>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</si>
  <si>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</si>
  <si>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</si>
  <si>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</si>
  <si>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</si>
  <si>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</si>
  <si>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</si>
  <si>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</si>
  <si>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</si>
  <si>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</si>
  <si>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</si>
  <si>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</si>
  <si>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</si>
  <si>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</si>
  <si>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</si>
  <si>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</si>
  <si>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</si>
  <si>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</si>
  <si>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</si>
  <si>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</si>
  <si>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</si>
  <si>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</si>
  <si>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</si>
  <si>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</si>
  <si>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</si>
  <si>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</si>
  <si>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</si>
  <si>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</si>
  <si>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</si>
  <si>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</si>
  <si>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</si>
  <si>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</si>
  <si>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</si>
  <si>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</si>
  <si>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</si>
  <si>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</si>
  <si>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</si>
  <si>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</si>
  <si>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</si>
  <si>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</si>
  <si>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</si>
  <si>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</si>
  <si>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</si>
  <si>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</si>
  <si>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</si>
  <si>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</si>
  <si>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</si>
  <si>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</si>
  <si>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</si>
  <si>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</si>
  <si>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</si>
  <si>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</si>
  <si>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</si>
  <si>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</si>
  <si>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</si>
  <si>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</si>
  <si>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</si>
  <si>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</si>
  <si>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</si>
  <si>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</si>
  <si>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</si>
  <si>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</si>
  <si>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</si>
  <si>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</si>
  <si>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</si>
  <si>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</si>
  <si>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</si>
  <si>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</si>
  <si>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</si>
  <si>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</si>
  <si>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</si>
  <si>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</si>
  <si>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</si>
  <si>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</si>
  <si>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</si>
  <si>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</si>
  <si>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</si>
  <si>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</si>
  <si>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</si>
  <si>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</si>
  <si>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</si>
  <si>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</si>
  <si>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</si>
  <si>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</si>
  <si>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</si>
  <si>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</si>
  <si>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</si>
  <si>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</si>
  <si>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</si>
  <si>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</si>
  <si>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</si>
  <si>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</si>
  <si>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</si>
  <si>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</si>
  <si>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</si>
  <si>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</si>
  <si>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</si>
  <si>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</si>
  <si>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</si>
  <si>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</si>
  <si>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</si>
  <si>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</si>
  <si>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</si>
  <si>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</si>
  <si>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</si>
  <si>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</si>
  <si>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</si>
  <si>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</si>
  <si>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</si>
  <si>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</si>
  <si>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</si>
  <si>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</si>
  <si>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</si>
  <si>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</si>
  <si>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</si>
  <si>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</si>
  <si>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</si>
  <si>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</si>
  <si>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</si>
  <si>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</si>
  <si>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</si>
  <si>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</si>
  <si>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</si>
  <si>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</si>
  <si>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</si>
  <si>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</si>
  <si>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</si>
  <si>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</si>
  <si>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</si>
  <si>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</si>
  <si>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</si>
  <si>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</si>
  <si>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</si>
  <si>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</si>
  <si>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</si>
  <si>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</si>
  <si>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</si>
  <si>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</si>
  <si>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</si>
  <si>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</si>
  <si>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</si>
  <si>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</si>
  <si>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</si>
  <si>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</si>
  <si>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</si>
  <si>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</si>
  <si>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</si>
  <si>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</si>
  <si>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</si>
  <si>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</si>
  <si>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</si>
  <si>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</si>
  <si>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</si>
  <si>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</si>
  <si>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</si>
  <si>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</si>
  <si>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</si>
  <si>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</si>
  <si>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</si>
  <si>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</si>
  <si>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</si>
  <si>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</si>
  <si>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</si>
  <si>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</si>
  <si>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</si>
  <si>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</si>
  <si>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</si>
  <si>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</si>
  <si>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</si>
  <si>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</si>
  <si>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</si>
  <si>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</si>
  <si>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</si>
  <si>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</si>
  <si>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</si>
  <si>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</si>
  <si>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</si>
  <si>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</si>
  <si>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</si>
  <si>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</si>
  <si>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</si>
  <si>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</si>
  <si>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</si>
  <si>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</si>
  <si>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</si>
  <si>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</si>
  <si>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</si>
  <si>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</si>
  <si>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</si>
  <si>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</si>
  <si>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</si>
  <si>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</si>
  <si>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</si>
  <si>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</si>
  <si>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</si>
  <si>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</si>
  <si>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</si>
  <si>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</si>
  <si>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</si>
  <si>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</si>
  <si>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</si>
  <si>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</si>
  <si>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</si>
  <si>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</si>
  <si>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</si>
  <si>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</si>
  <si>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</si>
  <si>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</si>
  <si>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</si>
  <si>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</si>
  <si>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</si>
  <si>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</si>
  <si>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</si>
  <si>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</si>
  <si>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</si>
  <si>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</si>
  <si>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</si>
  <si>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</si>
  <si>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</si>
  <si>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</si>
  <si>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</si>
  <si>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</si>
  <si>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</si>
  <si>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</si>
  <si>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</si>
  <si>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</si>
  <si>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</si>
  <si>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</si>
  <si>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</si>
  <si>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</si>
  <si>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</si>
  <si>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</si>
  <si>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</si>
  <si>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</si>
  <si>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</si>
  <si>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</si>
  <si>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</si>
  <si>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</si>
  <si>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</si>
  <si>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</si>
  <si>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</si>
  <si>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</si>
  <si>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</si>
  <si>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</si>
  <si>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</si>
  <si>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</si>
  <si>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</si>
  <si>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</si>
  <si>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</si>
  <si>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</si>
  <si>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</si>
  <si>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</si>
  <si>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</si>
  <si>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</si>
  <si>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</si>
  <si>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</si>
  <si>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</si>
  <si>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</si>
  <si>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</si>
  <si>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</si>
  <si>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</si>
  <si>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</si>
  <si>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</si>
  <si>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</si>
  <si>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</si>
  <si>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</si>
  <si>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</si>
  <si>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</si>
  <si>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</si>
  <si>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</si>
  <si>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</si>
  <si>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</si>
  <si>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</si>
  <si>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</si>
  <si>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</si>
  <si>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</si>
  <si>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</si>
  <si>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</si>
  <si>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</si>
  <si>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</si>
  <si>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</si>
  <si>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</si>
  <si>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</si>
  <si>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</si>
  <si>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</si>
  <si>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</si>
  <si>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</si>
  <si>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</si>
  <si>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</si>
  <si>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</si>
  <si>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</si>
  <si>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</si>
  <si>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</si>
  <si>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</si>
  <si>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</si>
  <si>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</si>
  <si>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</si>
  <si>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</si>
  <si>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</si>
  <si>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</si>
  <si>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</si>
  <si>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</si>
  <si>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</si>
  <si>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</si>
  <si>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</si>
  <si>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</si>
  <si>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</si>
  <si>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</si>
  <si>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</si>
  <si>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</si>
  <si>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</si>
  <si>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</si>
  <si>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</si>
  <si>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</si>
  <si>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</si>
  <si>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</si>
  <si>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</si>
  <si>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</si>
  <si>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</si>
  <si>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</si>
  <si>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</si>
  <si>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</si>
  <si>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</si>
  <si>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</si>
  <si>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</si>
  <si>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</si>
  <si>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</si>
  <si>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</si>
  <si>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</si>
  <si>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</si>
  <si>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</si>
  <si>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</si>
  <si>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</si>
  <si>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</si>
  <si>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</si>
  <si>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</si>
  <si>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</si>
  <si>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</si>
  <si>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</si>
  <si>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</si>
  <si>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</si>
  <si>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</si>
  <si>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</si>
  <si>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</si>
  <si>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</si>
  <si>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</si>
  <si>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</si>
  <si>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</si>
  <si>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</si>
  <si>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</si>
  <si>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</si>
  <si>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</si>
  <si>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</si>
  <si>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</si>
  <si>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</si>
  <si>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</si>
  <si>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</si>
  <si>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</si>
  <si>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</si>
  <si>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</si>
  <si>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</si>
  <si>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</si>
  <si>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</si>
  <si>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</si>
  <si>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</si>
  <si>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</si>
  <si>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</si>
  <si>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</si>
  <si>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</si>
  <si>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</si>
  <si>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</si>
  <si>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</si>
  <si>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</si>
  <si>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</si>
  <si>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</si>
  <si>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</si>
  <si>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</si>
  <si>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</si>
  <si>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</si>
  <si>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</si>
  <si>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</si>
  <si>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</si>
  <si>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</si>
  <si>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</si>
  <si>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</si>
  <si>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</si>
  <si>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</si>
  <si>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</si>
  <si>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</si>
  <si>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</si>
  <si>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</si>
  <si>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</si>
  <si>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</si>
  <si>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</si>
  <si>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</si>
  <si>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</si>
  <si>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</si>
  <si>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</si>
  <si>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</si>
  <si>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</si>
  <si>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</si>
  <si>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</si>
  <si>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</si>
  <si>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</si>
  <si>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</si>
  <si>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</si>
  <si>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</si>
  <si>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</si>
  <si>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</si>
  <si>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</si>
  <si>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</si>
  <si>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</si>
  <si>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</si>
  <si>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</si>
  <si>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</si>
  <si>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</si>
  <si>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</si>
  <si>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</si>
  <si>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</si>
  <si>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</si>
  <si>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</si>
  <si>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</si>
  <si>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</si>
  <si>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</si>
  <si>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</si>
  <si>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</si>
  <si>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</si>
  <si>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</si>
  <si>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</si>
  <si>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</si>
  <si>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</si>
  <si>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</si>
  <si>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</si>
  <si>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</si>
  <si>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</si>
  <si>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</si>
  <si>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</si>
  <si>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</si>
  <si>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</si>
  <si>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</si>
  <si>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</si>
  <si>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</si>
  <si>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</si>
  <si>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</si>
  <si>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</si>
  <si>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</si>
  <si>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</si>
  <si>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</si>
  <si>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</si>
  <si>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</si>
  <si>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</si>
  <si>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</si>
  <si>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</si>
  <si>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</si>
  <si>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</si>
  <si>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</si>
  <si>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</si>
  <si>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</si>
  <si>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</si>
  <si>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</si>
  <si>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</si>
  <si>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</si>
  <si>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</si>
  <si>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</si>
  <si>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</si>
  <si>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</si>
  <si>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</si>
  <si>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</si>
  <si>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</si>
  <si>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</si>
  <si>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</si>
  <si>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</si>
  <si>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</si>
  <si>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</si>
  <si>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</si>
  <si>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</si>
  <si>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</si>
  <si>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</si>
  <si>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</si>
  <si>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</si>
  <si>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</si>
  <si>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</si>
  <si>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</si>
  <si>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</si>
  <si>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</si>
  <si>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</si>
  <si>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</si>
  <si>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</si>
  <si>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</si>
  <si>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</si>
  <si>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</si>
  <si>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</si>
  <si>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</si>
  <si>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</si>
  <si>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</si>
  <si>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</si>
  <si>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</si>
  <si>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</si>
  <si>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</si>
  <si>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</si>
  <si>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</si>
  <si>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</si>
  <si>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</si>
  <si>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</si>
  <si>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</si>
  <si>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</si>
  <si>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</si>
  <si>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</si>
  <si>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</si>
  <si>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</si>
  <si>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</si>
  <si>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</si>
  <si>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</si>
  <si>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</si>
  <si>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</si>
  <si>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</si>
  <si>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</si>
  <si>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</si>
  <si>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</si>
  <si>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</si>
  <si>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</si>
  <si>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</si>
  <si>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</si>
  <si>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</si>
  <si>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</si>
  <si>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</si>
  <si>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</si>
  <si>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</si>
  <si>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</si>
  <si>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</si>
  <si>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</si>
  <si>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</si>
  <si>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</si>
  <si>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</si>
  <si>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</si>
  <si>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</si>
  <si>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</si>
  <si>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</si>
  <si>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</si>
  <si>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</si>
  <si>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</si>
  <si>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</si>
  <si>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</si>
  <si>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</si>
  <si>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</si>
  <si>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</si>
  <si>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</si>
  <si>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</si>
  <si>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</si>
  <si>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</si>
  <si>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</si>
  <si>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</si>
  <si>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</si>
  <si>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</si>
  <si>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</si>
  <si>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</si>
  <si>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</si>
  <si>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</si>
  <si>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</si>
  <si>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</si>
  <si>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</si>
  <si>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</si>
  <si>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</si>
  <si>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</si>
  <si>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</si>
  <si>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</si>
  <si>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</si>
  <si>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</si>
  <si>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</si>
  <si>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</si>
  <si>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</si>
  <si>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</si>
  <si>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</si>
  <si>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</si>
  <si>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</si>
  <si>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</si>
  <si>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</si>
  <si>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</si>
  <si>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</si>
  <si>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</si>
  <si>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</si>
  <si>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</si>
  <si>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</si>
  <si>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</si>
  <si>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</si>
  <si>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</si>
  <si>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</si>
  <si>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</si>
  <si>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</si>
  <si>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</si>
  <si>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</si>
  <si>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</si>
  <si>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</si>
  <si>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</si>
  <si>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</si>
  <si>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</si>
  <si>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</si>
  <si>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</si>
  <si>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</si>
  <si>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</si>
  <si>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</si>
  <si>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</si>
  <si>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</si>
  <si>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</si>
  <si>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</si>
  <si>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</si>
  <si>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</si>
  <si>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</si>
  <si>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</si>
  <si>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</si>
  <si>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</si>
  <si>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</si>
  <si>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</si>
  <si>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</si>
  <si>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</si>
  <si>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</si>
  <si>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</si>
  <si>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</si>
  <si>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</si>
  <si>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</si>
  <si>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</si>
  <si>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</si>
  <si>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</si>
  <si>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</si>
  <si>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</si>
  <si>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</si>
  <si>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</si>
  <si>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</si>
  <si>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</si>
  <si>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</si>
  <si>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</si>
  <si>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</si>
  <si>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</si>
  <si>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</si>
  <si>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</si>
  <si>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</si>
  <si>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</si>
  <si>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</si>
  <si>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</si>
  <si>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</si>
  <si>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</si>
  <si>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</si>
  <si>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</si>
  <si>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</si>
  <si>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</si>
  <si>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</si>
  <si>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</si>
  <si>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</si>
  <si>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</si>
  <si>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</si>
  <si>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</si>
  <si>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</si>
  <si>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</si>
  <si>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</si>
  <si>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</si>
  <si>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</si>
  <si>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</si>
  <si>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</si>
  <si>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</si>
  <si>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</si>
  <si>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</si>
  <si>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</si>
  <si>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</si>
  <si>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</si>
  <si>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</si>
  <si>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</si>
  <si>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</si>
  <si>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</si>
  <si>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</si>
  <si>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</si>
  <si>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</si>
  <si>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</si>
  <si>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</si>
  <si>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</si>
  <si>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</si>
  <si>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</si>
  <si>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</si>
  <si>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</si>
  <si>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</si>
  <si>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</si>
  <si>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</si>
  <si>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</si>
  <si>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</si>
  <si>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</si>
  <si>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</si>
  <si>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</si>
  <si>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</si>
  <si>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</si>
  <si>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</si>
  <si>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</si>
  <si>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</si>
  <si>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</si>
  <si>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</si>
  <si>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</si>
  <si>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</si>
  <si>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</si>
  <si>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</si>
  <si>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</si>
  <si>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</si>
  <si>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</si>
  <si>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</si>
  <si>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</si>
  <si>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</si>
  <si>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</si>
  <si>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</si>
  <si>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</si>
  <si>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</si>
  <si>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</si>
  <si>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</si>
  <si>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</si>
  <si>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</si>
  <si>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</si>
  <si>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</si>
  <si>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</si>
  <si>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</si>
  <si>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</si>
  <si>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</si>
  <si>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</si>
  <si>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</si>
  <si>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</si>
  <si>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</si>
  <si>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</si>
  <si>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</si>
  <si>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</si>
  <si>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</si>
  <si>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</si>
  <si>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</si>
  <si>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</si>
  <si>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</si>
  <si>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</si>
  <si>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</si>
  <si>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</si>
  <si>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</si>
  <si>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</si>
  <si>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</si>
  <si>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</si>
  <si>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</si>
  <si>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</si>
  <si>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</si>
  <si>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</si>
  <si>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</si>
  <si>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</si>
  <si>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</si>
  <si>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</si>
  <si>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</si>
  <si>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</si>
  <si>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</si>
  <si>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</si>
  <si>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</si>
  <si>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</si>
  <si>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</si>
  <si>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</si>
  <si>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</si>
  <si>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</si>
  <si>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</si>
  <si>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</si>
  <si>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</si>
  <si>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</si>
  <si>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</si>
  <si>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</si>
  <si>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</si>
  <si>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</si>
  <si>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</si>
  <si>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</si>
  <si>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</si>
  <si>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</si>
  <si>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</si>
  <si>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</si>
  <si>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</si>
  <si>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</si>
  <si>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</si>
  <si>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</si>
  <si>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</si>
  <si>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</si>
  <si>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</si>
  <si>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</si>
  <si>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</si>
  <si>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</si>
  <si>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</si>
  <si>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</si>
  <si>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</si>
  <si>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</si>
  <si>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</si>
  <si>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</si>
  <si>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</si>
  <si>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</si>
  <si>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</si>
  <si>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</si>
  <si>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</si>
  <si>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</si>
  <si>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</si>
  <si>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</si>
  <si>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</si>
  <si>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</si>
  <si>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</si>
  <si>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</si>
  <si>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</si>
  <si>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</si>
  <si>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</si>
  <si>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</si>
  <si>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</si>
  <si>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</si>
  <si>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</si>
  <si>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</si>
  <si>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</si>
  <si>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</si>
  <si>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</si>
  <si>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</si>
  <si>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</si>
  <si>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</si>
  <si>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</si>
  <si>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</si>
  <si>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</si>
  <si>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</si>
  <si>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</si>
  <si>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</si>
  <si>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</si>
  <si>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</si>
  <si>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</si>
  <si>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</si>
  <si>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</si>
  <si>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</si>
  <si>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</si>
  <si>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</si>
  <si>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</si>
  <si>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</si>
  <si>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</si>
  <si>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</si>
  <si>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</si>
  <si>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</si>
  <si>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</si>
  <si>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</si>
  <si>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</si>
  <si>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</si>
  <si>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</si>
  <si>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</si>
  <si>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</si>
  <si>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</si>
  <si>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</si>
  <si>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</si>
  <si>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</si>
  <si>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</si>
  <si>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</si>
  <si>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</si>
  <si>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</si>
  <si>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</si>
  <si>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</si>
  <si>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</si>
  <si>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</si>
  <si>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</si>
  <si>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</si>
  <si>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</si>
  <si>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</si>
  <si>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</si>
  <si>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</si>
  <si>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</si>
  <si>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</si>
  <si>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</si>
  <si>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</si>
  <si>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</si>
  <si>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</si>
  <si>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</si>
  <si>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</si>
  <si>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</si>
  <si>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</si>
  <si>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</si>
  <si>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</si>
  <si>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</si>
  <si>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</si>
  <si>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</si>
  <si>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</si>
  <si>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</si>
  <si>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</si>
  <si>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</si>
  <si>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</si>
  <si>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</si>
  <si>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</si>
  <si>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</si>
  <si>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</si>
  <si>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</si>
  <si>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</si>
  <si>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</si>
  <si>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</si>
  <si>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</si>
  <si>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</si>
  <si>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</si>
  <si>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</si>
  <si>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</si>
  <si>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</si>
  <si>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</si>
  <si>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</si>
  <si>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</si>
  <si>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</si>
  <si>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</si>
  <si>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</si>
  <si>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</si>
  <si>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</si>
  <si>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</si>
  <si>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</si>
  <si>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</si>
  <si>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</si>
  <si>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</si>
  <si>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</si>
  <si>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</si>
  <si>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</si>
  <si>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</si>
  <si>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</si>
  <si>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</si>
  <si>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</si>
  <si>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</si>
  <si>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</si>
  <si>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</si>
  <si>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</si>
  <si>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</si>
  <si>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</si>
  <si>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</si>
  <si>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</si>
  <si>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</si>
  <si>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</si>
  <si>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</si>
  <si>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</si>
  <si>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</si>
  <si>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</si>
  <si>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</si>
  <si>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</si>
  <si>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</si>
  <si>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</si>
  <si>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</si>
  <si>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</si>
  <si>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</si>
  <si>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</si>
  <si>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</si>
  <si>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</si>
  <si>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</si>
  <si>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</si>
  <si>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</si>
  <si>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</si>
  <si>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</si>
  <si>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</si>
  <si>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</si>
  <si>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</si>
  <si>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</si>
  <si>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</si>
  <si>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</si>
  <si>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</si>
  <si>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</si>
  <si>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</si>
  <si>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</si>
  <si>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</si>
  <si>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</si>
  <si>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</si>
  <si>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</si>
  <si>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</si>
  <si>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</si>
  <si>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</si>
  <si>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</si>
  <si>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</si>
  <si>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</si>
  <si>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</si>
  <si>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</si>
  <si>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</si>
  <si>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</si>
  <si>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</si>
  <si>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</si>
  <si>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</si>
  <si>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</si>
  <si>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</si>
  <si>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</si>
  <si>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</si>
  <si>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</si>
  <si>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</si>
  <si>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</si>
  <si>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</si>
  <si>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</si>
  <si>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</si>
  <si>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</si>
  <si>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</si>
  <si>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</si>
  <si>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</si>
  <si>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</si>
  <si>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</si>
  <si>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</si>
  <si>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</si>
  <si>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</si>
  <si>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</si>
  <si>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</si>
  <si>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</si>
  <si>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</si>
  <si>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</si>
  <si>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</si>
  <si>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</si>
  <si>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</si>
  <si>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</si>
  <si>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</si>
  <si>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</si>
  <si>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</si>
  <si>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</si>
  <si>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</si>
  <si>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</si>
  <si>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</si>
  <si>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</si>
  <si>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</si>
  <si>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</si>
  <si>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</si>
  <si>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</si>
  <si>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</si>
  <si>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</si>
  <si>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</si>
  <si>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</si>
  <si>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</si>
  <si>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</si>
  <si>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</si>
  <si>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</si>
  <si>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</si>
  <si>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</si>
  <si>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</si>
  <si>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</si>
  <si>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</si>
  <si>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</si>
  <si>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</si>
  <si>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</si>
  <si>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</si>
  <si>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</si>
  <si>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</si>
  <si>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</si>
  <si>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</si>
  <si>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</si>
  <si>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</si>
  <si>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</si>
  <si>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</si>
  <si>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</si>
  <si>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</si>
  <si>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</si>
  <si>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</si>
  <si>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</si>
  <si>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</si>
  <si>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</si>
  <si>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</si>
  <si>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</si>
  <si>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</si>
  <si>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</si>
  <si>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</si>
  <si>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</si>
  <si>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</si>
  <si>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</si>
  <si>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</si>
  <si>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</si>
  <si>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</si>
  <si>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</si>
  <si>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</si>
  <si>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</si>
  <si>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</si>
  <si>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</si>
  <si>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</si>
  <si>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</si>
  <si>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</si>
  <si>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</si>
  <si>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</si>
  <si>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</si>
  <si>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</si>
  <si>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</si>
  <si>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</si>
  <si>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</si>
  <si>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</si>
  <si>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</si>
  <si>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</si>
  <si>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</si>
  <si>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</si>
  <si>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</si>
  <si>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</si>
  <si>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</si>
  <si>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</si>
  <si>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</si>
  <si>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</si>
  <si>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</si>
  <si>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</si>
  <si>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</si>
  <si>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</si>
  <si>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</si>
  <si>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</si>
  <si>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</si>
  <si>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</si>
  <si>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</si>
  <si>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</si>
  <si>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</si>
  <si>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</si>
  <si>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</si>
  <si>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</si>
  <si>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</si>
  <si>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</si>
  <si>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</si>
  <si>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</si>
  <si>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</si>
  <si>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</si>
  <si>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</si>
  <si>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</si>
  <si>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</si>
  <si>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</si>
  <si>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</si>
  <si>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</si>
  <si>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</si>
  <si>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</si>
  <si>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</si>
  <si>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</si>
  <si>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</si>
  <si>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</si>
  <si>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</si>
  <si>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</si>
  <si>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</si>
  <si>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</si>
  <si>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</si>
  <si>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</si>
  <si>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</si>
  <si>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</si>
  <si>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</si>
  <si>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</si>
  <si>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</si>
  <si>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</si>
  <si>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</si>
  <si>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</si>
  <si>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</si>
  <si>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</si>
  <si>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</si>
  <si>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</si>
  <si>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</si>
  <si>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</si>
  <si>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</si>
  <si>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</si>
  <si>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</si>
  <si>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</si>
  <si>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</si>
  <si>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</si>
  <si>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</si>
  <si>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</si>
  <si>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</si>
  <si>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</si>
  <si>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</si>
  <si>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</si>
  <si>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</si>
  <si>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</si>
  <si>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</si>
  <si>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</si>
  <si>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</si>
  <si>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</si>
  <si>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</si>
  <si>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</si>
  <si>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</si>
  <si>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</si>
  <si>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</si>
  <si>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</si>
  <si>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</si>
  <si>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</si>
  <si>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</si>
  <si>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</si>
  <si>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</si>
  <si>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</si>
  <si>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</si>
  <si>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</si>
  <si>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</si>
  <si>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</si>
  <si>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</si>
  <si>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</si>
  <si>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</si>
  <si>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</si>
  <si>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</si>
  <si>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</si>
  <si>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</si>
  <si>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</si>
  <si>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</si>
  <si>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</si>
  <si>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</si>
  <si>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</si>
  <si>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</si>
  <si>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</si>
  <si>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</si>
  <si>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</si>
  <si>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</si>
  <si>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</si>
  <si>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</si>
  <si>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</si>
  <si>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</si>
  <si>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</si>
  <si>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</si>
  <si>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</si>
  <si>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</si>
  <si>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</si>
  <si>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</si>
  <si>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</si>
  <si>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</si>
  <si>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</si>
  <si>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</si>
  <si>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</si>
  <si>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</si>
  <si>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</si>
  <si>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</si>
  <si>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</si>
  <si>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</si>
  <si>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</si>
  <si>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</si>
  <si>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</si>
  <si>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</si>
  <si>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</si>
  <si>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</si>
  <si>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</si>
  <si>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</si>
  <si>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</si>
  <si>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</si>
  <si>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</si>
  <si>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</si>
  <si>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</si>
  <si>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</si>
  <si>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</si>
  <si>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</si>
  <si>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</si>
  <si>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</si>
  <si>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</si>
  <si>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</si>
  <si>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</si>
  <si>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</si>
  <si>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</si>
  <si>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</si>
  <si>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</si>
  <si>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</si>
  <si>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</si>
  <si>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</si>
  <si>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</si>
  <si>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</si>
  <si>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</si>
  <si>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</si>
  <si>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</si>
  <si>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</si>
  <si>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</si>
  <si>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</si>
  <si>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</si>
  <si>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</si>
  <si>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</si>
  <si>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</si>
  <si>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</si>
  <si>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</si>
  <si>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</si>
  <si>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</si>
  <si>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</si>
  <si>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</si>
  <si>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</si>
  <si>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</si>
  <si>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</si>
  <si>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</si>
  <si>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</si>
  <si>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</si>
  <si>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</si>
  <si>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</si>
  <si>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</si>
  <si>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</si>
  <si>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</si>
  <si>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</si>
  <si>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</si>
  <si>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</si>
  <si>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</si>
  <si>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</si>
  <si>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</si>
  <si>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</si>
  <si>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</si>
  <si>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</si>
  <si>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</si>
  <si>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</si>
  <si>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</si>
  <si>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</si>
  <si>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</si>
  <si>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</si>
  <si>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</si>
  <si>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</si>
  <si>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</si>
  <si>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</si>
  <si>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</si>
  <si>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</si>
  <si>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</si>
  <si>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</si>
  <si>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</si>
  <si>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</si>
  <si>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</si>
  <si>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</si>
  <si>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</si>
  <si>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</si>
  <si>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</si>
  <si>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</si>
  <si>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</si>
  <si>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</si>
  <si>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</si>
  <si>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</si>
  <si>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</si>
  <si>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</si>
  <si>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</si>
  <si>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</si>
  <si>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</si>
  <si>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</si>
  <si>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</si>
  <si>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</si>
  <si>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</si>
  <si>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</si>
  <si>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</si>
  <si>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</si>
  <si>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</si>
  <si>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</si>
  <si>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</si>
  <si>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</si>
  <si>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</si>
  <si>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</si>
  <si>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</si>
  <si>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</si>
  <si>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</si>
  <si>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</si>
  <si>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</si>
  <si>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</si>
  <si>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</si>
  <si>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</si>
  <si>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</si>
  <si>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</si>
  <si>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</si>
  <si>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</si>
  <si>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</si>
  <si>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</si>
  <si>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</si>
  <si>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</si>
  <si>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</si>
  <si>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</si>
  <si>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</si>
  <si>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</si>
  <si>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</si>
  <si>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</si>
  <si>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</si>
  <si>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</si>
  <si>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</si>
  <si>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</si>
  <si>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</si>
  <si>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</si>
  <si>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</si>
  <si>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</si>
  <si>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</si>
  <si>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</si>
  <si>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</si>
  <si>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</si>
  <si>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</si>
  <si>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</si>
  <si>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</si>
  <si>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</si>
  <si>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</si>
  <si>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</si>
  <si>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</si>
  <si>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</si>
  <si>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</si>
  <si>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</si>
  <si>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</si>
  <si>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</si>
  <si>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</si>
  <si>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</si>
  <si>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</si>
  <si>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</si>
  <si>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</si>
  <si>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</si>
  <si>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</si>
  <si>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</si>
  <si>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</si>
  <si>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</si>
  <si>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</si>
  <si>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</si>
  <si>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</si>
  <si>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</si>
  <si>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</si>
  <si>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</si>
  <si>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</si>
  <si>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</si>
  <si>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</si>
  <si>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</si>
  <si>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</si>
  <si>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</si>
  <si>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</si>
  <si>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</si>
  <si>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</si>
  <si>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</si>
  <si>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</si>
  <si>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</si>
  <si>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</si>
  <si>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</si>
  <si>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</si>
  <si>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</si>
  <si>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</si>
  <si>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</si>
  <si>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</si>
  <si>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</si>
  <si>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</si>
  <si>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</si>
  <si>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</si>
  <si>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</si>
  <si>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</si>
  <si>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</si>
  <si>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</si>
  <si>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</si>
  <si>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</si>
  <si>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</si>
  <si>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</si>
  <si>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</si>
  <si>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</si>
  <si>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</si>
  <si>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</si>
  <si>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</si>
  <si>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</si>
  <si>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</si>
  <si>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</si>
  <si>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</si>
  <si>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</si>
  <si>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</si>
  <si>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</si>
  <si>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</si>
  <si>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</si>
  <si>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</si>
  <si>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</si>
  <si>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</si>
  <si>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</si>
  <si>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</si>
  <si>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</si>
  <si>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</si>
  <si>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</si>
  <si>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</si>
  <si>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</si>
  <si>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</si>
  <si>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</si>
  <si>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</si>
  <si>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</si>
  <si>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</si>
  <si>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</si>
  <si>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</si>
  <si>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</si>
  <si>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</si>
  <si>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</si>
  <si>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</si>
  <si>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</si>
  <si>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</si>
  <si>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</si>
  <si>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</si>
  <si>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</si>
  <si>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</si>
  <si>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</si>
  <si>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</si>
  <si>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</si>
  <si>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</si>
  <si>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</si>
  <si>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</si>
  <si>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</si>
  <si>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</si>
  <si>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</si>
  <si>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</si>
  <si>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</si>
  <si>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</si>
  <si>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</si>
  <si>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</si>
  <si>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</si>
  <si>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</si>
  <si>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</si>
  <si>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</si>
  <si>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</si>
  <si>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</si>
  <si>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</si>
  <si>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</si>
  <si>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</si>
  <si>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</si>
  <si>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</si>
  <si>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</si>
  <si>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</si>
  <si>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</si>
  <si>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</si>
  <si>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</si>
  <si>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</si>
  <si>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</si>
  <si>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</si>
  <si>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</si>
  <si>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</si>
  <si>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</si>
  <si>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</si>
  <si>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</si>
  <si>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</si>
  <si>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</si>
  <si>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</si>
  <si>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</si>
  <si>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</si>
  <si>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</si>
  <si>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</si>
  <si>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</si>
  <si>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</si>
  <si>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</si>
  <si>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</si>
  <si>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</si>
  <si>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</si>
  <si>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</si>
  <si>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</si>
  <si>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</si>
  <si>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</si>
  <si>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</si>
  <si>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</si>
  <si>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</si>
  <si>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</si>
  <si>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</si>
  <si>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</si>
  <si>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</si>
  <si>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</si>
  <si>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</si>
  <si>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</si>
  <si>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</si>
  <si>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</si>
  <si>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</si>
  <si>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</si>
  <si>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</si>
  <si>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</si>
  <si>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</si>
  <si>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</si>
  <si>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</si>
  <si>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</si>
  <si>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</si>
  <si>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</si>
  <si>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</si>
  <si>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</si>
  <si>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</si>
  <si>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</si>
  <si>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</si>
  <si>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</si>
  <si>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</si>
  <si>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</si>
  <si>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</si>
  <si>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</si>
  <si>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</si>
  <si>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</si>
  <si>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</si>
  <si>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</si>
  <si>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</si>
  <si>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</si>
  <si>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</si>
  <si>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</si>
  <si>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</si>
  <si>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</si>
  <si>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</si>
  <si>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</si>
  <si>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</si>
  <si>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</si>
  <si>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</si>
  <si>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</si>
  <si>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</si>
  <si>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</si>
  <si>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</si>
  <si>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</si>
  <si>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</si>
  <si>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</si>
  <si>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</si>
  <si>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</si>
  <si>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</si>
  <si>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</si>
  <si>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</si>
  <si>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</si>
  <si>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</si>
  <si>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</si>
  <si>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</si>
  <si>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</si>
  <si>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</si>
  <si>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</si>
  <si>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</si>
  <si>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</si>
  <si>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</si>
  <si>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</si>
  <si>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</si>
  <si>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</si>
  <si>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</si>
  <si>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</si>
  <si>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</si>
  <si>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</si>
  <si>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</si>
  <si>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</si>
  <si>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</si>
  <si>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</si>
  <si>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</si>
  <si>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</si>
  <si>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</si>
  <si>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</si>
  <si>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</si>
  <si>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</si>
  <si>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</si>
  <si>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</si>
  <si>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</si>
  <si>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</si>
  <si>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</si>
  <si>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</si>
  <si>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</si>
  <si>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</si>
  <si>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</si>
  <si>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</si>
  <si>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</si>
  <si>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</si>
  <si>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</si>
  <si>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</si>
  <si>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</si>
  <si>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</si>
  <si>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</si>
  <si>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</si>
  <si>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</si>
  <si>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</si>
  <si>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</si>
  <si>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</si>
  <si>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</si>
  <si>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</si>
  <si>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</si>
  <si>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</si>
  <si>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</si>
  <si>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</si>
  <si>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</si>
  <si>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</si>
  <si>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</si>
  <si>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</si>
  <si>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</si>
  <si>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</si>
  <si>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</si>
  <si>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</si>
  <si>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</si>
  <si>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</si>
  <si>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</si>
  <si>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</si>
  <si>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</si>
  <si>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</si>
  <si>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</si>
  <si>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</si>
  <si>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</si>
  <si>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</si>
  <si>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</si>
  <si>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</si>
  <si>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</si>
  <si>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</si>
  <si>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</si>
  <si>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</si>
  <si>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</si>
  <si>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</si>
  <si>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</si>
  <si>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</si>
  <si>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</si>
  <si>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</si>
  <si>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</si>
  <si>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</si>
  <si>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</si>
  <si>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</si>
  <si>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</si>
  <si>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</si>
  <si>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</si>
  <si>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</si>
  <si>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</si>
  <si>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</si>
  <si>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</si>
  <si>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</si>
  <si>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</si>
  <si>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</si>
  <si>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</si>
  <si>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</si>
  <si>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</si>
  <si>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</si>
  <si>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</si>
  <si>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</si>
  <si>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</si>
  <si>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</si>
  <si>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</si>
  <si>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</si>
  <si>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</si>
  <si>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</si>
  <si>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</si>
  <si>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</si>
  <si>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</si>
  <si>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</si>
  <si>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</si>
  <si>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</si>
  <si>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</si>
  <si>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</si>
  <si>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</si>
  <si>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</si>
  <si>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</si>
  <si>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</si>
  <si>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</si>
  <si>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</si>
  <si>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</si>
  <si>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</si>
  <si>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</si>
  <si>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</si>
  <si>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</si>
  <si>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</si>
  <si>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</si>
  <si>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</si>
  <si>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</si>
  <si>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</si>
  <si>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</si>
  <si>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</si>
  <si>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</si>
  <si>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</si>
  <si>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</si>
  <si>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</si>
  <si>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</si>
  <si>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</si>
  <si>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</si>
  <si>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</si>
  <si>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</si>
  <si>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</si>
  <si>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</si>
  <si>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</si>
  <si>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</si>
  <si>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</si>
  <si>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</si>
  <si>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</si>
  <si>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</si>
  <si>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</si>
  <si>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</si>
  <si>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</si>
  <si>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</si>
  <si>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</si>
  <si>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</si>
  <si>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</si>
  <si>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</si>
  <si>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</si>
  <si>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</si>
  <si>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</si>
  <si>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</si>
  <si>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</si>
  <si>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</si>
  <si>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</si>
  <si>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</si>
  <si>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</si>
  <si>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</si>
  <si>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</si>
  <si>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</si>
  <si>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</si>
  <si>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</si>
  <si>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</si>
  <si>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</si>
  <si>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</si>
  <si>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</si>
  <si>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</si>
  <si>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</si>
  <si>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</si>
  <si>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</si>
  <si>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</si>
  <si>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</si>
  <si>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</si>
  <si>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</si>
  <si>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</si>
  <si>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</si>
  <si>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</si>
  <si>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</si>
  <si>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</si>
  <si>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</si>
  <si>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</si>
  <si>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</si>
  <si>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</si>
  <si>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</si>
  <si>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</si>
  <si>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</si>
  <si>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</si>
  <si>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</si>
  <si>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</si>
  <si>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</si>
  <si>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</si>
  <si>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</si>
  <si>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</si>
  <si>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</si>
  <si>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</si>
  <si>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</si>
  <si>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</si>
  <si>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</si>
  <si>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</si>
  <si>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</si>
  <si>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</si>
  <si>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</si>
  <si>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</si>
  <si>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</si>
  <si>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</si>
  <si>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</si>
  <si>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</si>
  <si>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</si>
  <si>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</si>
  <si>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</si>
  <si>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</si>
  <si>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</si>
  <si>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</si>
  <si>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</si>
  <si>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</si>
  <si>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</si>
  <si>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</si>
  <si>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</si>
  <si>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</si>
  <si>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</si>
  <si>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</si>
  <si>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</si>
  <si>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</si>
  <si>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</si>
  <si>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</si>
  <si>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</si>
  <si>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</si>
  <si>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</si>
  <si>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</si>
  <si>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</si>
  <si>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</si>
  <si>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</si>
  <si>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</si>
  <si>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</si>
  <si>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</si>
  <si>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</si>
  <si>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</si>
  <si>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</si>
  <si>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</si>
  <si>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</si>
  <si>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</si>
  <si>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</si>
  <si>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</si>
  <si>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</si>
  <si>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</si>
  <si>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</si>
  <si>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</si>
  <si>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</si>
  <si>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</si>
  <si>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</si>
  <si>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</si>
  <si>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</si>
  <si>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</si>
  <si>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</si>
  <si>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</si>
  <si>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</si>
  <si>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</si>
  <si>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</si>
  <si>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</si>
  <si>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</si>
  <si>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</si>
  <si>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</si>
  <si>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</si>
  <si>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</si>
  <si>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</si>
  <si>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</si>
  <si>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</si>
  <si>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</si>
  <si>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</si>
  <si>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</si>
  <si>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</si>
  <si>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</si>
  <si>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</si>
  <si>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</si>
  <si>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</si>
  <si>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</si>
  <si>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</si>
  <si>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</si>
  <si>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</si>
  <si>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</si>
  <si>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</si>
  <si>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</si>
  <si>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</si>
  <si>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</si>
  <si>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</si>
  <si>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</si>
  <si>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</si>
  <si>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</si>
  <si>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</si>
  <si>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</si>
  <si>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</si>
  <si>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</si>
  <si>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</si>
  <si>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</si>
  <si>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</si>
  <si>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</si>
  <si>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</si>
  <si>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</si>
  <si>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</si>
  <si>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</si>
  <si>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</si>
  <si>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</si>
  <si>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</si>
  <si>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</si>
  <si>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</si>
  <si>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</si>
  <si>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</si>
  <si>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</si>
  <si>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</si>
  <si>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</si>
  <si>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</si>
  <si>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</si>
  <si>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</si>
  <si>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</si>
  <si>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</si>
  <si>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</si>
  <si>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</si>
  <si>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</si>
  <si>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</si>
  <si>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</si>
  <si>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</si>
  <si>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</si>
  <si>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</si>
  <si>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</si>
  <si>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</si>
  <si>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</si>
  <si>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</si>
  <si>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</si>
  <si>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</si>
  <si>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</si>
  <si>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</si>
  <si>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</si>
  <si>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</si>
  <si>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</si>
  <si>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</si>
  <si>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</si>
  <si>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</si>
  <si>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</si>
  <si>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</si>
  <si>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</si>
  <si>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</si>
  <si>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</si>
  <si>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</si>
  <si>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</si>
  <si>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</si>
  <si>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</si>
  <si>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</si>
  <si>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</si>
  <si>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</si>
  <si>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</si>
  <si>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</si>
  <si>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</si>
  <si>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</si>
  <si>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</si>
  <si>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</si>
  <si>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</si>
  <si>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</si>
  <si>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</si>
  <si>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</si>
  <si>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</si>
  <si>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</si>
  <si>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</si>
  <si>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</si>
  <si>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</si>
  <si>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</si>
  <si>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</si>
  <si>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</si>
  <si>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</si>
  <si>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</si>
  <si>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</si>
  <si>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</si>
  <si>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</si>
  <si>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</si>
  <si>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</si>
  <si>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</si>
  <si>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</si>
  <si>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</si>
  <si>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</si>
  <si>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</si>
  <si>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</si>
  <si>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</si>
  <si>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</si>
  <si>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</si>
  <si>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</si>
  <si>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</si>
  <si>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</si>
  <si>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</si>
  <si>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</si>
  <si>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</si>
  <si>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</si>
  <si>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</si>
  <si>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</si>
  <si>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</si>
  <si>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</si>
  <si>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</si>
  <si>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</si>
  <si>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</si>
  <si>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</si>
  <si>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</si>
  <si>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</si>
  <si>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</si>
  <si>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</si>
  <si>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</si>
  <si>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</si>
  <si>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</si>
  <si>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</si>
  <si>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</si>
  <si>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</si>
  <si>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</si>
  <si>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</si>
  <si>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</si>
  <si>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</si>
  <si>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</si>
  <si>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</si>
  <si>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</si>
  <si>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</si>
  <si>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</si>
  <si>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</si>
  <si>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</si>
  <si>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</si>
  <si>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</si>
  <si>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</si>
  <si>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</si>
  <si>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</si>
  <si>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</si>
  <si>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</si>
  <si>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</si>
  <si>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</si>
  <si>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</si>
  <si>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</si>
  <si>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</si>
  <si>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</si>
  <si>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</si>
  <si>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</si>
  <si>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</si>
  <si>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</si>
  <si>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</si>
  <si>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</si>
  <si>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</si>
  <si>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</si>
  <si>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</si>
  <si>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</si>
  <si>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</si>
  <si>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</si>
  <si>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</si>
  <si>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</si>
  <si>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</si>
  <si>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</si>
  <si>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</si>
  <si>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</si>
  <si>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</si>
  <si>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</si>
  <si>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</si>
  <si>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</si>
  <si>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</si>
  <si>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</si>
  <si>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</si>
  <si>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</si>
  <si>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</si>
  <si>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</si>
  <si>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</si>
  <si>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</si>
  <si>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</si>
  <si>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</si>
  <si>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</si>
  <si>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</si>
  <si>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</si>
  <si>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</si>
  <si>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</si>
  <si>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</si>
  <si>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</si>
  <si>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</si>
  <si>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</si>
  <si>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</si>
  <si>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</si>
  <si>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</si>
  <si>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</si>
  <si>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</si>
  <si>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</si>
  <si>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</si>
  <si>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</si>
  <si>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</si>
  <si>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</si>
  <si>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</si>
  <si>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</si>
  <si>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</si>
  <si>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</si>
  <si>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</si>
  <si>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</si>
  <si>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</si>
  <si>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</si>
  <si>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</si>
  <si>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</si>
  <si>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</si>
  <si>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</si>
  <si>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</si>
  <si>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</si>
  <si>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</si>
  <si>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</si>
  <si>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</si>
  <si>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</si>
  <si>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</si>
  <si>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</si>
  <si>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</si>
  <si>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</si>
  <si>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</si>
  <si>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</si>
  <si>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</si>
  <si>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</si>
  <si>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</si>
  <si>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</si>
  <si>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</si>
  <si>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</si>
  <si>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</si>
  <si>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</si>
  <si>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</si>
  <si>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</si>
  <si>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</si>
  <si>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</si>
  <si>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</si>
  <si>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</si>
  <si>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</si>
  <si>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</si>
  <si>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</si>
  <si>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</si>
  <si>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</si>
  <si>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</si>
  <si>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</si>
  <si>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</si>
  <si>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</si>
  <si>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</si>
  <si>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</si>
  <si>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</si>
  <si>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</si>
  <si>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</si>
  <si>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</si>
  <si>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</si>
  <si>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</si>
  <si>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</si>
  <si>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</si>
  <si>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</si>
  <si>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</si>
  <si>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</si>
  <si>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</si>
  <si>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</si>
  <si>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</si>
  <si>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</si>
  <si>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</si>
  <si>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</si>
  <si>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</si>
  <si>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</si>
  <si>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</si>
  <si>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</si>
  <si>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</si>
  <si>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</si>
  <si>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</si>
  <si>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</si>
  <si>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</si>
  <si>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</si>
  <si>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</si>
  <si>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</si>
  <si>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</si>
  <si>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</si>
  <si>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</si>
  <si>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</si>
  <si>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</si>
  <si>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</si>
  <si>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</si>
  <si>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</si>
  <si>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</si>
  <si>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</si>
  <si>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</si>
  <si>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</si>
  <si>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</si>
  <si>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</si>
  <si>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</si>
  <si>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</si>
  <si>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</si>
  <si>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</si>
  <si>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</si>
  <si>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</si>
  <si>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</si>
  <si>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</si>
  <si>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</si>
  <si>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</si>
  <si>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</si>
  <si>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</si>
  <si>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</si>
  <si>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</si>
  <si>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</si>
  <si>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</si>
  <si>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</si>
  <si>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</si>
  <si>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</si>
  <si>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</si>
  <si>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</si>
  <si>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</si>
  <si>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</si>
  <si>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</si>
  <si>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</si>
  <si>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</si>
  <si>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</si>
  <si>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</si>
  <si>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</si>
  <si>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</si>
  <si>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</si>
  <si>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</si>
  <si>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</si>
  <si>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</si>
  <si>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</si>
  <si>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</si>
  <si>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</si>
  <si>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</si>
  <si>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</si>
  <si>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</si>
  <si>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</si>
  <si>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</si>
  <si>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</si>
  <si>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</si>
  <si>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</si>
  <si>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</si>
  <si>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</si>
  <si>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</si>
  <si>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</si>
  <si>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</si>
  <si>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</si>
  <si>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</si>
  <si>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</si>
  <si>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</si>
  <si>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</si>
  <si>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</si>
  <si>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</si>
  <si>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</si>
  <si>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</si>
  <si>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</si>
  <si>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</si>
  <si>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</si>
  <si>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</si>
  <si>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</si>
  <si>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</si>
  <si>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</si>
  <si>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</si>
  <si>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</si>
  <si>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</si>
  <si>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</si>
  <si>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</si>
  <si>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</si>
  <si>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</si>
  <si>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</si>
  <si>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</si>
  <si>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</si>
  <si>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</si>
  <si>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</si>
  <si>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</si>
  <si>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</si>
  <si>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</si>
  <si>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</si>
  <si>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</si>
  <si>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</si>
  <si>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</si>
  <si>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</si>
  <si>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</si>
  <si>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</si>
  <si>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</si>
  <si>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</si>
  <si>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</si>
  <si>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</si>
  <si>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</si>
  <si>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</si>
  <si>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</si>
  <si>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</si>
  <si>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</si>
  <si>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</si>
  <si>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</si>
  <si>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</si>
  <si>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</si>
  <si>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</si>
  <si>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</si>
  <si>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</si>
  <si>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</si>
  <si>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</si>
  <si>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</si>
  <si>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</si>
  <si>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</si>
  <si>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</si>
  <si>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</si>
  <si>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</si>
  <si>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</si>
  <si>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</si>
  <si>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</si>
  <si>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</si>
  <si>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</si>
  <si>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</si>
  <si>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</si>
  <si>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</si>
  <si>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</si>
  <si>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</si>
  <si>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</si>
  <si>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</si>
  <si>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</si>
  <si>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</si>
  <si>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</si>
  <si>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</si>
  <si>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</si>
  <si>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</si>
  <si>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</si>
  <si>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</si>
  <si>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</si>
  <si>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</si>
  <si>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</si>
  <si>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</si>
  <si>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</si>
  <si>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</si>
  <si>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</si>
  <si>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</si>
  <si>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</si>
  <si>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</si>
  <si>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</si>
  <si>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</si>
  <si>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</si>
  <si>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</si>
  <si>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</si>
  <si>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</si>
  <si>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</si>
  <si>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</si>
  <si>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</si>
  <si>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</si>
  <si>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</si>
  <si>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</si>
  <si>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</si>
  <si>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</si>
  <si>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</si>
  <si>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</si>
  <si>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</si>
  <si>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</si>
  <si>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</si>
  <si>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</si>
  <si>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</si>
  <si>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</si>
  <si>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</si>
  <si>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</si>
  <si>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</si>
  <si>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</si>
  <si>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</si>
  <si>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</si>
  <si>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</si>
  <si>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</si>
  <si>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</si>
  <si>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</si>
  <si>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</si>
  <si>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</si>
  <si>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</si>
  <si>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</si>
  <si>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</si>
  <si>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</si>
  <si>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</si>
  <si>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</si>
  <si>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</si>
  <si>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</si>
  <si>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</si>
  <si>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</si>
  <si>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</si>
  <si>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</si>
  <si>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</si>
  <si>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</si>
  <si>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</si>
  <si>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</si>
  <si>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</si>
  <si>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</si>
  <si>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</si>
  <si>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</si>
  <si>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</si>
  <si>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</si>
  <si>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</si>
  <si>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</si>
  <si>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</si>
  <si>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</si>
  <si>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</si>
  <si>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</si>
  <si>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</si>
  <si>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</si>
  <si>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</si>
  <si>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</si>
  <si>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</si>
  <si>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</si>
  <si>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</si>
  <si>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</si>
  <si>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</si>
  <si>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</si>
  <si>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</si>
  <si>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</si>
  <si>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</si>
  <si>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</si>
  <si>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</si>
  <si>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</si>
  <si>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</si>
  <si>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</si>
  <si>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</si>
  <si>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</si>
  <si>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</si>
  <si>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</si>
  <si>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</si>
  <si>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</si>
  <si>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</si>
  <si>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</si>
  <si>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</si>
  <si>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</si>
  <si>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</si>
  <si>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</si>
  <si>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</si>
  <si>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</si>
  <si>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</si>
  <si>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</si>
  <si>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</si>
  <si>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</si>
  <si>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</si>
  <si>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</si>
  <si>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</si>
  <si>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</si>
  <si>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</si>
  <si>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</si>
  <si>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</si>
  <si>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</si>
  <si>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</si>
  <si>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</si>
  <si>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</si>
  <si>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</si>
  <si>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</si>
  <si>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</si>
  <si>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</si>
  <si>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</si>
  <si>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</si>
  <si>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</si>
  <si>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</si>
  <si>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</si>
  <si>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</si>
  <si>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</si>
  <si>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</si>
  <si>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</si>
  <si>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</si>
  <si>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</si>
  <si>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</si>
  <si>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</si>
  <si>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</si>
  <si>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</si>
  <si>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</si>
  <si>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</si>
  <si>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</si>
  <si>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</si>
  <si>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</si>
  <si>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</si>
  <si>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</si>
  <si>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</si>
  <si>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</si>
  <si>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</si>
  <si>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</si>
  <si>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</si>
  <si>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</si>
  <si>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</si>
  <si>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</si>
  <si>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</si>
  <si>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</si>
  <si>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</si>
  <si>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</si>
  <si>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</si>
  <si>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</si>
  <si>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</si>
  <si>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</si>
  <si>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</si>
  <si>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</si>
  <si>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</si>
  <si>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</si>
  <si>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</si>
  <si>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</si>
  <si>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</si>
  <si>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</si>
  <si>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</si>
  <si>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</si>
  <si>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</si>
  <si>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</si>
  <si>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</si>
  <si>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</si>
  <si>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</si>
  <si>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</si>
  <si>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</si>
  <si>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</si>
  <si>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</si>
  <si>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</si>
  <si>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</si>
  <si>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</si>
  <si>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</si>
  <si>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</si>
  <si>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</si>
  <si>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</si>
  <si>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</si>
  <si>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</si>
  <si>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</si>
  <si>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</si>
  <si>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</si>
  <si>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</si>
  <si>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</si>
  <si>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</si>
  <si>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</si>
  <si>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</si>
  <si>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</si>
  <si>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</si>
  <si>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</si>
  <si>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</si>
  <si>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</si>
  <si>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</si>
  <si>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</si>
  <si>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</si>
  <si>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</si>
  <si>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</si>
  <si>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</si>
  <si>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</si>
  <si>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</si>
  <si>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</si>
  <si>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</si>
  <si>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</si>
  <si>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</si>
  <si>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</si>
  <si>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</si>
  <si>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</si>
  <si>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</si>
  <si>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</si>
  <si>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</si>
  <si>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</si>
  <si>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</si>
  <si>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</si>
  <si>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</si>
  <si>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</si>
  <si>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</si>
  <si>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</si>
  <si>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</si>
  <si>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</si>
  <si>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</si>
  <si>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</si>
  <si>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</si>
  <si>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</si>
  <si>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</si>
  <si>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</si>
  <si>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</si>
  <si>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</si>
  <si>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</si>
  <si>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</si>
  <si>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</si>
  <si>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</si>
  <si>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</si>
  <si>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</si>
  <si>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</si>
  <si>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</si>
  <si>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</si>
  <si>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</si>
  <si>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</si>
  <si>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</si>
  <si>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</si>
  <si>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</si>
  <si>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</si>
  <si>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</si>
  <si>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</si>
  <si>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</si>
  <si>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</si>
  <si>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</si>
  <si>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</si>
  <si>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</si>
  <si>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</si>
  <si>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</si>
  <si>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</si>
  <si>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</si>
  <si>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</si>
  <si>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</si>
  <si>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</si>
  <si>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</si>
  <si>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</si>
  <si>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</si>
  <si>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</si>
  <si>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</si>
  <si>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</si>
  <si>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</si>
  <si>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</si>
  <si>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</si>
  <si>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</si>
  <si>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</si>
  <si>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</si>
  <si>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</si>
  <si>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</si>
  <si>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</si>
  <si>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</si>
  <si>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</si>
  <si>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</si>
  <si>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</si>
  <si>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</si>
  <si>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</si>
  <si>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</si>
  <si>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</si>
  <si>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</si>
  <si>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</si>
  <si>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</si>
  <si>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</si>
  <si>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</si>
  <si>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</si>
  <si>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</si>
  <si>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</si>
  <si>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</si>
  <si>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</si>
  <si>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</si>
  <si>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</si>
  <si>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</si>
  <si>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</si>
  <si>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</si>
  <si>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</si>
  <si>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</si>
  <si>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</si>
  <si>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</si>
  <si>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</si>
  <si>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</si>
  <si>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</si>
  <si>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</si>
  <si>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</si>
  <si>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</si>
  <si>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</si>
  <si>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</si>
  <si>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</si>
  <si>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</si>
  <si>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</si>
  <si>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</si>
  <si>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</si>
  <si>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</si>
  <si>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</si>
  <si>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</si>
  <si>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</si>
  <si>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</si>
  <si>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</si>
  <si>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</si>
  <si>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</si>
  <si>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</si>
  <si>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</si>
  <si>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</si>
  <si>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</si>
  <si>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</si>
  <si>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</si>
  <si>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</si>
  <si>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</si>
  <si>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</si>
  <si>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</si>
  <si>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</si>
  <si>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</si>
  <si>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</si>
  <si>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</si>
  <si>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</si>
  <si>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</si>
  <si>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</si>
  <si>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</si>
  <si>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</si>
  <si>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</si>
  <si>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</si>
  <si>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</si>
  <si>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</si>
  <si>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</si>
  <si>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</si>
  <si>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</si>
  <si>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</si>
  <si>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</si>
  <si>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</si>
  <si>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</si>
  <si>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</si>
  <si>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</si>
  <si>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</si>
  <si>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</si>
  <si>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</si>
  <si>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</si>
  <si>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</si>
  <si>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</si>
  <si>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</si>
  <si>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</si>
  <si>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</si>
  <si>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</si>
  <si>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</si>
  <si>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</si>
  <si>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</si>
  <si>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</si>
  <si>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</si>
  <si>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</si>
  <si>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</si>
  <si>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</si>
  <si>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</si>
  <si>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</si>
  <si>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</si>
  <si>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</si>
  <si>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</si>
  <si>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</si>
  <si>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</si>
  <si>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</si>
  <si>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</si>
  <si>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</si>
  <si>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</si>
  <si>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</si>
  <si>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</si>
  <si>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</si>
  <si>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</si>
  <si>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</si>
  <si>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</si>
  <si>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</si>
  <si>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</si>
  <si>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</si>
  <si>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</si>
  <si>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</si>
  <si>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</si>
  <si>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</si>
  <si>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</si>
  <si>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</si>
  <si>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</si>
  <si>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</si>
  <si>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</si>
  <si>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</si>
  <si>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</si>
  <si>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</si>
  <si>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</si>
  <si>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</si>
  <si>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</si>
  <si>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</si>
  <si>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</si>
  <si>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</si>
  <si>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</si>
  <si>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</si>
  <si>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</si>
  <si>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</si>
  <si>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</si>
  <si>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</si>
  <si>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</si>
  <si>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</si>
  <si>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</si>
  <si>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</si>
  <si>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</si>
  <si>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</si>
  <si>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</si>
  <si>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</si>
  <si>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</si>
  <si>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</si>
  <si>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</si>
  <si>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</si>
  <si>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</si>
  <si>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</si>
  <si>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</si>
  <si>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</si>
  <si>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</si>
  <si>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</si>
  <si>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</si>
  <si>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</si>
  <si>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</si>
  <si>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</si>
  <si>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</si>
  <si>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</si>
  <si>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</si>
  <si>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</si>
  <si>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</si>
  <si>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</si>
  <si>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</si>
  <si>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</si>
  <si>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</si>
  <si>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</si>
  <si>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</si>
  <si>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</si>
  <si>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</si>
  <si>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</si>
  <si>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</si>
  <si>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</si>
  <si>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</si>
  <si>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</si>
  <si>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</si>
  <si>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</si>
  <si>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</si>
  <si>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</si>
  <si>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</si>
  <si>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</si>
  <si>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</si>
  <si>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</si>
  <si>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</si>
  <si>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</si>
  <si>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</si>
  <si>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</si>
  <si>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</si>
  <si>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</si>
  <si>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</si>
  <si>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</si>
  <si>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</si>
  <si>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</si>
  <si>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</si>
  <si>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</si>
  <si>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</si>
  <si>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</si>
  <si>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</si>
  <si>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</si>
  <si>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</si>
  <si>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</si>
  <si>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</si>
  <si>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</si>
  <si>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</si>
  <si>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</si>
  <si>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</si>
  <si>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</si>
  <si>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</si>
  <si>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</si>
  <si>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</si>
  <si>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</si>
  <si>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</si>
  <si>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</si>
  <si>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</si>
  <si>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</si>
  <si>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</si>
  <si>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</si>
  <si>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</si>
  <si>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</si>
  <si>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</si>
  <si>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</si>
  <si>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</si>
  <si>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</si>
  <si>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</si>
  <si>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</si>
  <si>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</si>
  <si>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</si>
  <si>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</si>
  <si>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</si>
  <si>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</si>
  <si>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</si>
  <si>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</si>
  <si>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</si>
  <si>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</si>
  <si>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</si>
  <si>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</si>
  <si>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</si>
  <si>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</si>
  <si>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</si>
  <si>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</si>
  <si>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</si>
  <si>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</si>
  <si>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</si>
  <si>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</si>
  <si>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</si>
  <si>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</si>
  <si>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</si>
  <si>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</si>
  <si>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</si>
  <si>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</si>
  <si>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</si>
  <si>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</si>
  <si>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</si>
  <si>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</si>
  <si>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</si>
  <si>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</si>
  <si>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</si>
  <si>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</si>
  <si>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</si>
  <si>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</si>
  <si>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</si>
  <si>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</si>
  <si>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</si>
  <si>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</si>
  <si>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</si>
  <si>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</si>
  <si>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</si>
  <si>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</si>
  <si>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</si>
  <si>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</si>
  <si>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</si>
  <si>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</si>
  <si>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</si>
  <si>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</si>
  <si>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</si>
  <si>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</si>
  <si>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</si>
  <si>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</si>
  <si>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</si>
  <si>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</si>
  <si>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</si>
  <si>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</si>
  <si>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</si>
  <si>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</si>
  <si>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</si>
  <si>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</si>
  <si>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</si>
  <si>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</si>
  <si>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</si>
  <si>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</si>
  <si>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</si>
  <si>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</si>
  <si>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</si>
  <si>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</si>
  <si>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</si>
  <si>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</si>
  <si>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</si>
  <si>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</si>
  <si>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</si>
  <si>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</si>
  <si>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</si>
  <si>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</si>
  <si>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</si>
  <si>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</si>
  <si>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</si>
  <si>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</si>
  <si>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</si>
  <si>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</si>
  <si>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</si>
  <si>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</si>
  <si>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</si>
  <si>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</si>
  <si>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</si>
  <si>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</si>
  <si>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</si>
  <si>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</si>
  <si>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</si>
  <si>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</si>
  <si>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</si>
  <si>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</si>
  <si>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</si>
  <si>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</si>
  <si>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</si>
  <si>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</si>
  <si>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</si>
  <si>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</si>
  <si>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</si>
  <si>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</si>
  <si>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</si>
  <si>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</si>
  <si>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</si>
  <si>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</si>
  <si>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</si>
  <si>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</si>
  <si>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</si>
  <si>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</si>
  <si>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</si>
  <si>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</si>
  <si>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</si>
  <si>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</si>
  <si>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</si>
  <si>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</si>
  <si>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</si>
  <si>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</si>
  <si>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</si>
  <si>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</si>
  <si>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</si>
  <si>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</si>
  <si>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</si>
  <si>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</si>
  <si>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</si>
  <si>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</si>
  <si>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</si>
  <si>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</si>
  <si>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</si>
  <si>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</si>
  <si>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</si>
  <si>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</si>
  <si>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</si>
  <si>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</si>
  <si>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</si>
  <si>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</si>
  <si>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</si>
  <si>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</si>
  <si>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</si>
  <si>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</si>
  <si>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</si>
  <si>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</si>
  <si>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</si>
  <si>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</si>
  <si>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</si>
  <si>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</si>
  <si>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</si>
  <si>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</si>
  <si>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</si>
  <si>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</si>
  <si>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</si>
  <si>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</si>
  <si>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</si>
  <si>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</si>
  <si>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</si>
  <si>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</si>
  <si>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</si>
  <si>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</si>
  <si>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</si>
  <si>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</si>
  <si>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</si>
  <si>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</si>
  <si>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</si>
  <si>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</si>
  <si>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</si>
  <si>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</si>
  <si>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</si>
  <si>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</si>
  <si>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</si>
  <si>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</si>
  <si>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</si>
  <si>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</si>
  <si>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</si>
  <si>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</si>
  <si>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</si>
  <si>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</si>
  <si>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</si>
  <si>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</si>
  <si>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</si>
  <si>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</si>
  <si>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</si>
  <si>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</si>
  <si>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</si>
  <si>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</si>
  <si>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</si>
  <si>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</si>
  <si>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</si>
  <si>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</si>
  <si>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</si>
  <si>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</si>
  <si>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</si>
  <si>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</si>
  <si>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</si>
  <si>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</si>
  <si>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</si>
  <si>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</si>
  <si>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</si>
  <si>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</si>
  <si>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</si>
  <si>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</si>
  <si>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</si>
  <si>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</si>
  <si>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</si>
  <si>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</si>
  <si>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</si>
  <si>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</si>
  <si>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</si>
  <si>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</si>
  <si>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</si>
  <si>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</si>
  <si>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</si>
  <si>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</si>
  <si>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</si>
  <si>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</si>
  <si>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</si>
  <si>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</si>
  <si>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</si>
  <si>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</si>
  <si>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</si>
  <si>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</si>
  <si>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</si>
  <si>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</si>
  <si>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</si>
  <si>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</si>
  <si>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</si>
  <si>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</si>
  <si>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</si>
  <si>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</si>
  <si>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</si>
  <si>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</si>
  <si>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</si>
  <si>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</si>
  <si>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</si>
  <si>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</si>
  <si>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</si>
  <si>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</si>
  <si>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</si>
  <si>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</si>
  <si>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</si>
  <si>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</si>
  <si>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</si>
  <si>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</si>
  <si>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</si>
  <si>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</si>
  <si>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</si>
  <si>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</si>
  <si>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</si>
  <si>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</si>
  <si>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</si>
  <si>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</si>
  <si>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</si>
  <si>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</si>
  <si>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</si>
  <si>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</si>
  <si>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</si>
  <si>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</si>
  <si>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</si>
  <si>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</si>
  <si>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</si>
  <si>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</si>
  <si>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</si>
  <si>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</si>
  <si>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</si>
  <si>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</si>
  <si>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</si>
  <si>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</si>
  <si>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</si>
  <si>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</si>
  <si>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</si>
  <si>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</si>
  <si>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</si>
  <si>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</si>
  <si>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</si>
  <si>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</si>
  <si>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</si>
  <si>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</si>
  <si>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</si>
  <si>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</si>
  <si>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</si>
  <si>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</si>
  <si>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</si>
  <si>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</si>
  <si>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</si>
  <si>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</si>
  <si>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</si>
  <si>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</si>
  <si>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</si>
  <si>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</si>
  <si>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</si>
  <si>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</si>
  <si>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</si>
  <si>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</si>
  <si>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</si>
  <si>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</si>
  <si>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</si>
  <si>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</si>
  <si>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</si>
  <si>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</si>
  <si>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</si>
  <si>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</si>
  <si>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</si>
  <si>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</si>
  <si>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</si>
  <si>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</si>
  <si>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</si>
  <si>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</si>
  <si>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</si>
  <si>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</si>
  <si>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</si>
  <si>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</si>
  <si>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</si>
  <si>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</si>
  <si>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</si>
  <si>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</si>
  <si>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</si>
  <si>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</si>
  <si>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</si>
  <si>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</si>
  <si>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</si>
  <si>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</si>
  <si>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</si>
  <si>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</si>
  <si>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</si>
  <si>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</si>
  <si>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</si>
  <si>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</si>
  <si>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</si>
  <si>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</si>
  <si>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</si>
  <si>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</si>
  <si>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</si>
  <si>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</si>
  <si>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</si>
  <si>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</si>
  <si>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</si>
  <si>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</si>
  <si>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</si>
  <si>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</si>
  <si>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</si>
  <si>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</si>
  <si>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</si>
  <si>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</si>
  <si>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</si>
  <si>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</si>
  <si>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</si>
  <si>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</si>
  <si>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</si>
  <si>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</si>
  <si>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</si>
  <si>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</si>
  <si>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</si>
  <si>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</si>
  <si>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</si>
  <si>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</si>
  <si>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</si>
  <si>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</si>
  <si>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</si>
  <si>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</si>
  <si>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</si>
  <si>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</si>
  <si>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</si>
  <si>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</si>
  <si>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</si>
  <si>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</si>
  <si>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</si>
  <si>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</si>
  <si>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</si>
  <si>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</si>
  <si>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</si>
  <si>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</si>
  <si>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</si>
  <si>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</si>
  <si>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</si>
  <si>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</si>
  <si>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</si>
  <si>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</si>
  <si>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</si>
  <si>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</si>
  <si>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</si>
  <si>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</si>
  <si>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</si>
  <si>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</si>
  <si>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</si>
  <si>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</si>
  <si>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</si>
  <si>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</si>
  <si>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</si>
  <si>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</si>
  <si>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</si>
  <si>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</si>
  <si>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</si>
  <si>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</si>
  <si>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</si>
  <si>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</si>
  <si>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</si>
  <si>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</si>
  <si>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</si>
  <si>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</si>
  <si>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</si>
  <si>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</si>
  <si>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</si>
  <si>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</si>
  <si>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</si>
  <si>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</si>
  <si>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</si>
  <si>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</si>
  <si>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</si>
  <si>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</si>
  <si>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</si>
  <si>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</si>
  <si>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</si>
  <si>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</si>
  <si>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</si>
  <si>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</si>
  <si>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</si>
  <si>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</si>
  <si>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</si>
  <si>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</si>
  <si>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</si>
  <si>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</si>
  <si>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</si>
  <si>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</si>
  <si>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</si>
  <si>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</si>
  <si>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</si>
  <si>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</si>
  <si>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</si>
  <si>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</si>
  <si>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</si>
  <si>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</si>
  <si>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</si>
  <si>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</si>
  <si>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</si>
  <si>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</si>
  <si>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</si>
  <si>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</si>
  <si>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</si>
  <si>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</si>
  <si>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</si>
  <si>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</si>
  <si>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</si>
  <si>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</si>
  <si>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</si>
  <si>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</si>
  <si>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</si>
  <si>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</si>
  <si>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</si>
  <si>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</si>
  <si>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</si>
  <si>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</si>
  <si>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</si>
  <si>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</si>
  <si>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</si>
  <si>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</si>
  <si>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</si>
  <si>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</si>
  <si>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</si>
  <si>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</si>
  <si>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</si>
  <si>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</si>
  <si>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</si>
  <si>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</si>
  <si>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</si>
  <si>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</si>
  <si>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</si>
  <si>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</si>
  <si>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</si>
  <si>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</si>
  <si>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</si>
  <si>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</si>
  <si>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</si>
  <si>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</si>
  <si>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</si>
  <si>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</si>
  <si>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</si>
  <si>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</si>
  <si>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</si>
  <si>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</si>
  <si>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</si>
  <si>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</si>
  <si>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</si>
  <si>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</si>
  <si>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</si>
  <si>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</si>
  <si>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</si>
  <si>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</si>
  <si>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</si>
  <si>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</si>
  <si>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</si>
  <si>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</si>
  <si>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</si>
  <si>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</si>
  <si>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</si>
  <si>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</si>
  <si>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</si>
  <si>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</si>
  <si>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</si>
  <si>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</si>
  <si>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</si>
  <si>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</si>
  <si>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</si>
  <si>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</si>
  <si>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</si>
  <si>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</si>
  <si>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</si>
  <si>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</si>
  <si>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</si>
  <si>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</si>
  <si>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</si>
  <si>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</si>
  <si>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</si>
  <si>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</si>
  <si>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</si>
  <si>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</si>
  <si>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</si>
  <si>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</si>
  <si>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</si>
  <si>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</si>
  <si>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</si>
  <si>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</si>
  <si>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</si>
  <si>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</si>
  <si>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</si>
  <si>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</si>
  <si>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</si>
  <si>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</si>
  <si>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</si>
  <si>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</si>
  <si>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</si>
  <si>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</si>
  <si>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</si>
  <si>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</si>
  <si>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</si>
  <si>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</si>
  <si>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</si>
  <si>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</si>
  <si>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</si>
  <si>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</si>
  <si>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</si>
  <si>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</si>
  <si>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</si>
  <si>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</si>
  <si>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</si>
  <si>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</si>
  <si>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</si>
  <si>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</si>
  <si>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</si>
  <si>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</si>
  <si>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</si>
  <si>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</si>
  <si>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</si>
  <si>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</si>
  <si>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</si>
  <si>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</si>
  <si>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</si>
  <si>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</si>
  <si>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</si>
  <si>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</si>
  <si>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</si>
  <si>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</si>
  <si>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</si>
  <si>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</si>
  <si>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</si>
  <si>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</si>
  <si>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</si>
  <si>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</si>
  <si>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</si>
  <si>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</si>
  <si>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</si>
  <si>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</si>
  <si>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</si>
  <si>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</si>
  <si>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</si>
  <si>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</si>
  <si>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</si>
  <si>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</si>
  <si>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</si>
  <si>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</si>
  <si>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</si>
  <si>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</si>
  <si>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</si>
  <si>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</si>
  <si>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</si>
  <si>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</si>
  <si>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</si>
  <si>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</si>
  <si>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</si>
  <si>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</si>
  <si>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</si>
  <si>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</si>
  <si>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</si>
  <si>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</si>
  <si>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</si>
  <si>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</si>
  <si>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</si>
  <si>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</si>
  <si>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</si>
  <si>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</si>
  <si>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</si>
  <si>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</si>
  <si>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</si>
  <si>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</si>
  <si>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</si>
  <si>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</si>
  <si>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</si>
  <si>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</si>
  <si>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</si>
  <si>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</si>
  <si>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</si>
  <si>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</si>
  <si>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</si>
  <si>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</si>
  <si>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</si>
  <si>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</si>
  <si>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</si>
  <si>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</si>
  <si>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</si>
  <si>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</si>
  <si>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</si>
  <si>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</si>
  <si>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</si>
  <si>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</si>
  <si>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</si>
  <si>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</si>
  <si>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</si>
  <si>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</si>
  <si>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</si>
  <si>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</si>
  <si>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</si>
  <si>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</si>
  <si>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</si>
  <si>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</si>
  <si>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</si>
  <si>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</si>
  <si>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</si>
  <si>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</si>
  <si>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</si>
  <si>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</si>
  <si>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</si>
  <si>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</si>
  <si>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</si>
  <si>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</si>
  <si>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</si>
  <si>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</si>
  <si>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</si>
  <si>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</si>
  <si>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</si>
  <si>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</si>
  <si>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</si>
  <si>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</si>
  <si>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</si>
  <si>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</si>
  <si>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</si>
  <si>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</si>
  <si>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</si>
  <si>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</si>
  <si>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</si>
  <si>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</si>
  <si>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</si>
  <si>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</si>
  <si>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</si>
  <si>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</si>
  <si>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</si>
  <si>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</si>
  <si>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</si>
  <si>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</si>
  <si>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</si>
  <si>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</si>
  <si>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</si>
  <si>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</si>
  <si>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</si>
  <si>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</si>
  <si>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</si>
  <si>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</si>
  <si>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</si>
  <si>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</si>
  <si>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</si>
  <si>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</si>
  <si>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</si>
  <si>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</si>
  <si>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</si>
  <si>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</si>
  <si>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</si>
  <si>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</si>
  <si>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</si>
  <si>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</si>
  <si>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</si>
  <si>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</si>
  <si>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</si>
  <si>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</si>
  <si>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</si>
  <si>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</si>
  <si>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</si>
  <si>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</si>
  <si>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</si>
  <si>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</si>
  <si>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</si>
  <si>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</si>
  <si>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</si>
  <si>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</si>
  <si>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</si>
  <si>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</si>
  <si>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</si>
  <si>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</si>
  <si>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</si>
  <si>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</si>
  <si>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</si>
  <si>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</si>
  <si>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</si>
  <si>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</si>
  <si>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</si>
  <si>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</si>
  <si>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</si>
  <si>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</si>
  <si>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</si>
  <si>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</si>
  <si>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</si>
  <si>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</si>
  <si>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</si>
  <si>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</si>
  <si>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</si>
  <si>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</si>
  <si>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</si>
  <si>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</si>
  <si>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</si>
  <si>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</si>
  <si>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</si>
  <si>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</si>
  <si>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</si>
  <si>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</si>
  <si>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</si>
  <si>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</si>
  <si>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</si>
  <si>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</si>
  <si>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</si>
  <si>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</si>
  <si>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</si>
  <si>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</si>
  <si>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</si>
  <si>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</si>
  <si>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</si>
  <si>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</si>
  <si>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</si>
  <si>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</si>
  <si>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</si>
  <si>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</si>
  <si>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</si>
  <si>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</si>
  <si>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</si>
  <si>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</si>
  <si>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</si>
  <si>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</si>
  <si>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</si>
  <si>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</si>
  <si>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</si>
  <si>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</si>
  <si>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</si>
  <si>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</si>
  <si>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</si>
  <si>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</si>
  <si>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</si>
  <si>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</si>
  <si>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</si>
  <si>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</si>
  <si>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</si>
  <si>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</si>
  <si>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</si>
  <si>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</si>
  <si>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</si>
  <si>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</si>
  <si>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</si>
  <si>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</si>
  <si>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</si>
  <si>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</si>
  <si>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</si>
  <si>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</si>
  <si>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</si>
  <si>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</si>
  <si>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</si>
  <si>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</si>
  <si>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</si>
  <si>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</si>
  <si>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</si>
  <si>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</si>
  <si>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</si>
  <si>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</si>
  <si>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</si>
  <si>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</si>
  <si>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</si>
  <si>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</si>
  <si>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</si>
  <si>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</si>
  <si>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</si>
  <si>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</si>
  <si>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</si>
  <si>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</si>
  <si>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</si>
  <si>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</si>
  <si>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</si>
  <si>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</si>
  <si>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</si>
  <si>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</si>
  <si>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</si>
  <si>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</si>
  <si>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</si>
  <si>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</si>
  <si>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</si>
  <si>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</si>
  <si>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</si>
  <si>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</si>
  <si>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</si>
  <si>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</si>
  <si>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</si>
  <si>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</si>
  <si>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</si>
  <si>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</si>
  <si>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</si>
  <si>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</si>
  <si>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</si>
  <si>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</si>
  <si>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</si>
  <si>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</si>
  <si>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</si>
  <si>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</si>
  <si>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</si>
  <si>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</si>
  <si>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</si>
  <si>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</si>
  <si>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</si>
  <si>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</si>
  <si>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</si>
  <si>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</si>
  <si>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</si>
  <si>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</si>
  <si>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</si>
  <si>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</si>
  <si>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</si>
  <si>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</si>
  <si>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</si>
  <si>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</si>
  <si>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</si>
  <si>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</si>
  <si>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</si>
  <si>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</si>
  <si>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</si>
  <si>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</si>
  <si>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</si>
  <si>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</si>
  <si>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</si>
  <si>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</si>
  <si>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</si>
  <si>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</si>
  <si>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</si>
  <si>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</si>
  <si>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</si>
  <si>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</si>
  <si>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</si>
  <si>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</si>
  <si>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</si>
  <si>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</si>
  <si>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</si>
  <si>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</si>
  <si>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</si>
  <si>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</si>
  <si>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</si>
  <si>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</si>
  <si>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</si>
  <si>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</si>
  <si>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</si>
  <si>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</si>
  <si>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</si>
  <si>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</si>
  <si>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</si>
  <si>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</si>
  <si>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</si>
  <si>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</si>
  <si>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</si>
  <si>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</si>
  <si>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</si>
  <si>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</si>
  <si>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</si>
  <si>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</si>
  <si>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</si>
  <si>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</si>
  <si>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</si>
  <si>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</si>
  <si>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</si>
  <si>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</si>
  <si>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</si>
  <si>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</si>
  <si>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</si>
  <si>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</si>
  <si>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</si>
  <si>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</si>
  <si>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</si>
  <si>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</si>
  <si>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</si>
  <si>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</si>
  <si>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</si>
  <si>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</si>
  <si>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</si>
  <si>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</si>
  <si>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</si>
  <si>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</si>
  <si>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</si>
  <si>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</si>
  <si>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</si>
  <si>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</si>
  <si>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</si>
  <si>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</si>
  <si>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</si>
  <si>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</si>
  <si>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</si>
  <si>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</si>
  <si>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</si>
  <si>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</si>
  <si>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</si>
  <si>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</si>
  <si>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</si>
  <si>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</si>
  <si>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</si>
  <si>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</si>
  <si>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</si>
  <si>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</si>
  <si>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</si>
  <si>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</si>
  <si>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</si>
  <si>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</si>
  <si>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</si>
  <si>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</si>
  <si>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</si>
  <si>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</si>
  <si>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</si>
  <si>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</si>
  <si>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</si>
  <si>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</si>
  <si>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</si>
  <si>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</si>
  <si>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</si>
  <si>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</si>
  <si>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</si>
  <si>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</si>
  <si>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</si>
  <si>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</si>
  <si>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</si>
  <si>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</si>
  <si>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</si>
  <si>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</si>
  <si>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</si>
  <si>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</si>
  <si>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</si>
  <si>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</si>
  <si>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</si>
  <si>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</si>
  <si>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</si>
  <si>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</si>
  <si>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</si>
  <si>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</si>
  <si>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</si>
  <si>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</si>
  <si>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</si>
  <si>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</si>
  <si>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</si>
  <si>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</si>
  <si>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</si>
  <si>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</si>
  <si>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</si>
  <si>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</si>
  <si>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</si>
  <si>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</si>
  <si>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</si>
  <si>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</si>
  <si>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</si>
  <si>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</si>
  <si>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</si>
  <si>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</si>
  <si>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</si>
  <si>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</si>
  <si>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</si>
  <si>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</si>
  <si>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</si>
  <si>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</si>
  <si>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</si>
  <si>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</si>
  <si>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</si>
  <si>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</si>
  <si>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</si>
  <si>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</si>
  <si>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</si>
  <si>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</si>
  <si>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</si>
  <si>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</si>
  <si>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</si>
  <si>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</si>
  <si>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</si>
  <si>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</si>
  <si>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</si>
  <si>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</si>
  <si>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</si>
  <si>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</si>
  <si>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</si>
  <si>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</si>
  <si>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</si>
  <si>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</si>
  <si>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</si>
  <si>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</si>
  <si>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</si>
  <si>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</si>
  <si>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</si>
  <si>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</si>
  <si>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</si>
  <si>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</si>
  <si>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</si>
  <si>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</si>
  <si>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</si>
  <si>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</si>
  <si>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</si>
  <si>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</si>
  <si>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</si>
  <si>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</si>
  <si>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</si>
  <si>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</si>
  <si>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</si>
  <si>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</si>
  <si>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</si>
  <si>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</si>
  <si>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</si>
  <si>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</si>
  <si>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</si>
  <si>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</si>
  <si>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</si>
  <si>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</si>
  <si>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</si>
  <si>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</si>
  <si>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</si>
  <si>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</si>
  <si>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</si>
  <si>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</si>
  <si>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</si>
  <si>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</si>
  <si>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</si>
  <si>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</si>
  <si>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</si>
  <si>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</si>
  <si>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</si>
  <si>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</si>
  <si>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</si>
  <si>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</si>
  <si>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</si>
  <si>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</si>
  <si>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</si>
  <si>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</si>
  <si>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</si>
  <si>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</si>
  <si>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</si>
  <si>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</si>
  <si>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</si>
  <si>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</si>
  <si>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</si>
  <si>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</si>
  <si>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</si>
  <si>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</si>
  <si>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</si>
  <si>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</si>
  <si>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</si>
  <si>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</si>
  <si>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</si>
  <si>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</si>
  <si>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</si>
  <si>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</si>
  <si>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</si>
  <si>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</si>
  <si>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</si>
  <si>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</si>
  <si>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</si>
  <si>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</si>
  <si>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</si>
  <si>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</si>
  <si>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</si>
  <si>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</si>
  <si>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</si>
  <si>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</si>
  <si>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</si>
  <si>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</si>
  <si>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</si>
  <si>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</si>
  <si>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</si>
  <si>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</si>
  <si>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</si>
  <si>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</si>
  <si>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</si>
  <si>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</si>
  <si>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</si>
  <si>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</si>
  <si>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</si>
  <si>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</si>
  <si>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</si>
  <si>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</si>
  <si>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</si>
  <si>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</si>
  <si>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</si>
  <si>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</si>
  <si>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</si>
  <si>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</si>
  <si>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</si>
  <si>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</si>
  <si>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</si>
  <si>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</si>
  <si>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</si>
  <si>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</si>
  <si>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</si>
  <si>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</si>
  <si>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</si>
  <si>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</si>
  <si>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</si>
  <si>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</si>
  <si>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</si>
  <si>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</si>
  <si>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</si>
  <si>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</si>
  <si>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</si>
  <si>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</si>
  <si>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</si>
  <si>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</si>
  <si>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</si>
  <si>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</si>
  <si>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</si>
  <si>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</si>
  <si>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</si>
  <si>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</si>
  <si>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</si>
  <si>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</si>
  <si>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</si>
  <si>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</si>
  <si>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</si>
  <si>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</si>
  <si>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</si>
  <si>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</si>
  <si>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</si>
  <si>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</si>
  <si>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</si>
  <si>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</si>
  <si>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</si>
  <si>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</si>
  <si>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</si>
  <si>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</si>
  <si>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</si>
  <si>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</si>
  <si>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</si>
  <si>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</si>
  <si>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</si>
  <si>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</si>
  <si>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</si>
  <si>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</si>
  <si>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</si>
  <si>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</si>
  <si>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</si>
  <si>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</si>
  <si>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</si>
  <si>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</si>
  <si>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</si>
  <si>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</si>
  <si>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</si>
  <si>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</si>
  <si>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</si>
  <si>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</si>
  <si>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</si>
  <si>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</si>
  <si>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</si>
  <si>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</si>
  <si>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</si>
  <si>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</si>
  <si>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</si>
  <si>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</si>
  <si>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</si>
  <si>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</si>
  <si>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</si>
  <si>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</si>
  <si>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</si>
  <si>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</si>
  <si>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</si>
  <si>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</si>
  <si>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</si>
  <si>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</si>
  <si>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</si>
  <si>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</si>
  <si>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</si>
  <si>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</si>
  <si>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</si>
  <si>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</si>
  <si>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</si>
  <si>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</si>
  <si>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</si>
  <si>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</si>
  <si>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</si>
  <si>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</si>
  <si>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</si>
  <si>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</si>
  <si>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</si>
  <si>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</si>
  <si>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</si>
  <si>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</si>
  <si>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</si>
  <si>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</si>
  <si>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</si>
  <si>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</si>
  <si>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</si>
  <si>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</si>
  <si>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</si>
  <si>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</si>
  <si>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</si>
  <si>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</si>
  <si>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</si>
  <si>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</si>
  <si>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</si>
  <si>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</si>
  <si>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</si>
  <si>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</si>
  <si>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</si>
  <si>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</si>
  <si>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</si>
  <si>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</si>
  <si>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</si>
  <si>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</si>
  <si>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</si>
  <si>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</si>
  <si>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</si>
  <si>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</si>
  <si>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</si>
  <si>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</si>
  <si>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</si>
  <si>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</si>
  <si>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</si>
  <si>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</si>
  <si>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</si>
  <si>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</si>
  <si>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</si>
  <si>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</si>
  <si>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</si>
  <si>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</si>
  <si>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</si>
  <si>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</si>
  <si>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</si>
  <si>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</si>
  <si>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</si>
  <si>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</si>
  <si>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</si>
  <si>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</si>
  <si>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</si>
  <si>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</si>
  <si>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</si>
  <si>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</si>
  <si>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</si>
  <si>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</si>
  <si>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</si>
  <si>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</si>
  <si>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</si>
  <si>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</si>
  <si>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</si>
  <si>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</si>
  <si>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</si>
  <si>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</si>
  <si>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</si>
  <si>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</si>
  <si>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</si>
  <si>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</si>
  <si>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</si>
  <si>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</si>
  <si>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</si>
  <si>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</si>
  <si>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</si>
  <si>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</si>
  <si>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</si>
  <si>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</si>
  <si>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</si>
  <si>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</si>
  <si>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</si>
  <si>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</si>
  <si>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</si>
  <si>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</si>
  <si>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</si>
  <si>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</si>
  <si>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</si>
  <si>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</si>
  <si>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</si>
  <si>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</si>
  <si>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</si>
  <si>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</si>
  <si>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</si>
  <si>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</si>
  <si>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</si>
  <si>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</si>
  <si>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</si>
  <si>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</si>
  <si>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</si>
  <si>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</si>
  <si>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</si>
  <si>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</si>
  <si>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</si>
  <si>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</si>
  <si>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</si>
  <si>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</si>
  <si>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</si>
  <si>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</si>
  <si>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</si>
  <si>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</si>
  <si>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</si>
  <si>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</si>
  <si>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</si>
  <si>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</si>
  <si>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</si>
  <si>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</si>
  <si>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</si>
  <si>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</si>
  <si>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</si>
  <si>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</si>
  <si>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</si>
  <si>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</si>
  <si>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</si>
  <si>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</si>
  <si>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</si>
  <si>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</si>
  <si>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</si>
  <si>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</si>
  <si>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</si>
  <si>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</si>
  <si>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</si>
  <si>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</si>
  <si>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</si>
  <si>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</si>
  <si>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</si>
  <si>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</si>
  <si>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</si>
  <si>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</si>
  <si>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</si>
  <si>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</si>
  <si>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</si>
  <si>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</si>
  <si>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</si>
  <si>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</si>
  <si>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</si>
  <si>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</si>
  <si>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</si>
  <si>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</si>
  <si>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</si>
  <si>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</si>
  <si>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</si>
  <si>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</si>
  <si>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</si>
  <si>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</si>
  <si>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</si>
  <si>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</si>
  <si>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</si>
  <si>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</si>
  <si>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</si>
  <si>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</si>
  <si>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</si>
  <si>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</si>
  <si>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</si>
  <si>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</si>
  <si>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</si>
  <si>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</si>
  <si>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</si>
  <si>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</si>
  <si>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</si>
  <si>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</si>
  <si>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</si>
  <si>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</si>
  <si>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</si>
  <si>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</si>
  <si>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</si>
  <si>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</si>
  <si>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</si>
  <si>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</si>
  <si>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</si>
  <si>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</si>
  <si>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</si>
  <si>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</si>
  <si>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</si>
  <si>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</si>
  <si>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</si>
  <si>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</si>
  <si>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</si>
  <si>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</si>
  <si>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</si>
  <si>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</si>
  <si>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</si>
  <si>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</si>
  <si>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</si>
  <si>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</si>
  <si>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</si>
  <si>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</si>
  <si>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</si>
  <si>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</si>
  <si>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</si>
  <si>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</si>
  <si>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</si>
  <si>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</si>
  <si>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</si>
  <si>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</si>
  <si>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</si>
  <si>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</si>
  <si>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</si>
  <si>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</si>
  <si>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</si>
  <si>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</si>
  <si>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</si>
  <si>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</si>
  <si>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</si>
  <si>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</si>
  <si>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</si>
  <si>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</si>
  <si>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</si>
  <si>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</si>
  <si>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</si>
  <si>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</si>
  <si>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</si>
  <si>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</si>
  <si>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</si>
  <si>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</si>
  <si>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</si>
  <si>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</si>
  <si>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</si>
  <si>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</si>
  <si>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</si>
  <si>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</si>
  <si>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</si>
  <si>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</si>
  <si>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</si>
  <si>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</si>
  <si>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</si>
  <si>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</si>
  <si>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</si>
  <si>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</si>
  <si>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</si>
  <si>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</si>
  <si>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</si>
  <si>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</si>
  <si>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</si>
  <si>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</si>
  <si>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</si>
  <si>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</si>
  <si>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</si>
  <si>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</si>
  <si>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</si>
  <si>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</si>
  <si>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</si>
  <si>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</si>
  <si>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</si>
  <si>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</si>
  <si>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</si>
  <si>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</si>
  <si>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</si>
  <si>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</si>
  <si>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</si>
  <si>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</si>
  <si>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</si>
  <si>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</si>
  <si>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</si>
  <si>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</si>
  <si>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</si>
  <si>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</si>
  <si>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</si>
  <si>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</si>
  <si>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</si>
  <si>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</si>
  <si>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</si>
  <si>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</si>
  <si>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</si>
  <si>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</si>
  <si>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</si>
  <si>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</si>
  <si>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</si>
  <si>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</si>
  <si>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</si>
  <si>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</si>
  <si>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</si>
  <si>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</si>
  <si>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</si>
  <si>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</si>
  <si>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</si>
  <si>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</si>
  <si>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</si>
  <si>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</si>
  <si>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</si>
  <si>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</si>
  <si>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</si>
  <si>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</si>
  <si>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</si>
  <si>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</si>
  <si>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</si>
  <si>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</si>
  <si>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</si>
  <si>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</si>
  <si>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</si>
  <si>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</si>
  <si>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</si>
  <si>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</si>
  <si>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</si>
  <si>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</si>
  <si>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</si>
  <si>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</si>
  <si>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</si>
  <si>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</si>
  <si>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</si>
  <si>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</si>
  <si>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</si>
  <si>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</si>
  <si>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</si>
  <si>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</si>
  <si>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</si>
  <si>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</si>
  <si>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</si>
  <si>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</si>
  <si>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</si>
  <si>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</si>
  <si>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</si>
  <si>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</si>
  <si>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</si>
  <si>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</si>
  <si>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</si>
  <si>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</si>
  <si>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</si>
  <si>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</si>
  <si>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</si>
  <si>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</si>
  <si>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</si>
  <si>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</si>
  <si>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</si>
  <si>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</si>
  <si>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</si>
  <si>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</si>
  <si>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</si>
  <si>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</si>
  <si>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</si>
  <si>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</si>
  <si>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</si>
  <si>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</si>
  <si>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</si>
  <si>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</si>
  <si>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</si>
  <si>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</si>
  <si>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</si>
  <si>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</si>
  <si>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</si>
  <si>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</si>
  <si>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</si>
  <si>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</si>
  <si>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</si>
  <si>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</si>
  <si>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</si>
  <si>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</si>
  <si>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</si>
  <si>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</si>
  <si>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</si>
  <si>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</si>
  <si>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</si>
  <si>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</si>
  <si>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</si>
  <si>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</si>
  <si>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</si>
  <si>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</si>
  <si>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</si>
  <si>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</si>
  <si>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</si>
  <si>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</si>
  <si>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</si>
  <si>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</si>
  <si>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</si>
  <si>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</si>
  <si>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</si>
  <si>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</si>
  <si>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</si>
  <si>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</si>
  <si>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</si>
  <si>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</si>
  <si>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</si>
  <si>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</si>
  <si>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</si>
  <si>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</si>
  <si>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</si>
  <si>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</si>
  <si>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</si>
  <si>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</si>
  <si>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</si>
  <si>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</si>
  <si>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</si>
  <si>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</si>
  <si>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</si>
  <si>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</si>
  <si>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</si>
  <si>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</si>
  <si>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</si>
  <si>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</si>
  <si>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</si>
  <si>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</si>
  <si>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</si>
  <si>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</si>
  <si>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</si>
  <si>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</si>
  <si>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</si>
  <si>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</si>
  <si>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</si>
  <si>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</si>
  <si>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</si>
  <si>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</si>
  <si>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</si>
  <si>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</si>
  <si>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</si>
  <si>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</si>
  <si>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</si>
  <si>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</si>
  <si>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</si>
  <si>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</si>
  <si>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</si>
  <si>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</si>
  <si>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</si>
  <si>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</si>
  <si>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</si>
  <si>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</si>
  <si>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</si>
  <si>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</si>
  <si>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</si>
  <si>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</si>
  <si>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</si>
  <si>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</si>
  <si>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</si>
  <si>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</si>
  <si>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</si>
  <si>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</si>
  <si>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</si>
  <si>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</si>
  <si>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</si>
  <si>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</si>
  <si>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</si>
  <si>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</si>
  <si>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</si>
  <si>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</si>
  <si>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</si>
  <si>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</si>
  <si>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</si>
  <si>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</si>
  <si>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</si>
  <si>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</si>
  <si>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</si>
  <si>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</si>
  <si>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</si>
  <si>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</si>
  <si>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</si>
  <si>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</si>
  <si>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</si>
  <si>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</si>
  <si>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</si>
  <si>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</si>
  <si>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</si>
  <si>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</si>
  <si>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</si>
  <si>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</si>
  <si>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</si>
  <si>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</si>
  <si>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</si>
  <si>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</si>
  <si>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</si>
  <si>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</si>
  <si>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</si>
  <si>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</si>
  <si>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</si>
  <si>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</si>
  <si>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</si>
  <si>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</si>
  <si>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</si>
  <si>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</si>
  <si>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</si>
  <si>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</si>
  <si>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</si>
  <si>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</si>
  <si>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</si>
  <si>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</si>
  <si>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</si>
  <si>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</si>
  <si>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</si>
  <si>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</si>
  <si>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</si>
  <si>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</si>
  <si>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</si>
  <si>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</si>
  <si>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</si>
  <si>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</si>
  <si>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</si>
  <si>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</si>
  <si>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</si>
  <si>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</si>
  <si>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</si>
  <si>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</si>
  <si>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</si>
  <si>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</si>
  <si>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</si>
  <si>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</si>
  <si>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</si>
  <si>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</si>
  <si>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</si>
  <si>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</si>
  <si>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</si>
  <si>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</si>
  <si>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</si>
  <si>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</si>
  <si>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</si>
  <si>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</si>
  <si>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</si>
  <si>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</si>
  <si>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</si>
  <si>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</si>
  <si>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</si>
  <si>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</si>
  <si>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</si>
  <si>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</si>
  <si>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</si>
  <si>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</si>
  <si>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</si>
  <si>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</si>
  <si>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</si>
  <si>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</si>
  <si>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</si>
  <si>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</si>
  <si>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</si>
  <si>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</si>
  <si>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</si>
  <si>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</si>
  <si>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</si>
  <si>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</si>
  <si>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</si>
  <si>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</si>
  <si>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</si>
  <si>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</si>
  <si>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</si>
  <si>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</si>
  <si>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</si>
  <si>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</si>
  <si>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</si>
  <si>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</si>
  <si>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</si>
  <si>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</si>
  <si>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</si>
  <si>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</si>
  <si>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</si>
  <si>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</si>
  <si>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</si>
  <si>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</si>
  <si>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</si>
  <si>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</si>
  <si>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</si>
  <si>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</si>
  <si>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</si>
  <si>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</si>
  <si>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</si>
  <si>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</si>
  <si>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</si>
  <si>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</si>
  <si>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</si>
  <si>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</si>
  <si>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</si>
  <si>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</si>
  <si>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</si>
  <si>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</si>
  <si>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</si>
  <si>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</si>
  <si>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</si>
  <si>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</si>
  <si>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</si>
  <si>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</si>
  <si>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</si>
  <si>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</si>
  <si>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</si>
  <si>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</si>
  <si>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</si>
  <si>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</si>
  <si>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</si>
  <si>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</si>
  <si>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</si>
  <si>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</si>
  <si>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</si>
  <si>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</si>
  <si>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</si>
  <si>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</si>
  <si>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</si>
  <si>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</si>
  <si>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</si>
  <si>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</si>
  <si>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</si>
  <si>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</si>
  <si>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</si>
  <si>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</si>
  <si>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</si>
  <si>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</si>
  <si>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</si>
  <si>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</si>
  <si>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</si>
  <si>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</si>
  <si>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</si>
  <si>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</si>
  <si>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</si>
  <si>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</si>
  <si>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</si>
  <si>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</si>
  <si>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</si>
  <si>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</si>
  <si>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</si>
  <si>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</si>
  <si>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</si>
  <si>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</si>
  <si>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</si>
  <si>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</si>
  <si>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</si>
  <si>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</si>
  <si>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</si>
  <si>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</si>
  <si>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</si>
  <si>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</si>
  <si>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</si>
  <si>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</si>
  <si>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</si>
  <si>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</si>
  <si>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</si>
  <si>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</si>
  <si>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</si>
  <si>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</si>
  <si>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</si>
  <si>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</si>
  <si>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</si>
  <si>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</si>
  <si>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</si>
  <si>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</si>
  <si>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</si>
  <si>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</si>
  <si>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</si>
  <si>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</si>
  <si>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</si>
  <si>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</si>
  <si>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</si>
  <si>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</si>
  <si>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</si>
  <si>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</si>
  <si>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</si>
  <si>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</si>
  <si>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</si>
  <si>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</si>
  <si>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</si>
  <si>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</si>
  <si>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</si>
  <si>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</si>
  <si>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</si>
  <si>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</si>
  <si>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</si>
  <si>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</si>
  <si>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</si>
  <si>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</si>
  <si>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</si>
  <si>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</si>
  <si>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</si>
  <si>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</si>
  <si>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</si>
  <si>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</si>
  <si>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</si>
  <si>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</si>
  <si>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</si>
  <si>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</si>
  <si>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</si>
  <si>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</si>
  <si>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</si>
  <si>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</si>
  <si>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</si>
  <si>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</si>
  <si>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</si>
  <si>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</si>
  <si>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</si>
  <si>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</si>
  <si>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</si>
  <si>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</si>
  <si>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</si>
  <si>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</si>
  <si>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</si>
  <si>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</si>
  <si>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</si>
  <si>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</si>
  <si>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</si>
  <si>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</si>
  <si>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</si>
  <si>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</si>
  <si>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</si>
  <si>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</si>
  <si>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</si>
  <si>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</si>
  <si>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</si>
  <si>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</si>
  <si>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</si>
  <si>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</si>
  <si>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</si>
  <si>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</si>
  <si>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</si>
  <si>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</si>
  <si>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</si>
  <si>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</si>
  <si>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</si>
  <si>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</si>
  <si>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</si>
  <si>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</si>
  <si>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</si>
  <si>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</si>
  <si>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</si>
  <si>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</si>
  <si>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</si>
  <si>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</si>
  <si>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</si>
  <si>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</si>
  <si>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</si>
  <si>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</si>
  <si>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</si>
  <si>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</si>
  <si>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</si>
  <si>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</si>
  <si>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</si>
  <si>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</si>
  <si>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</si>
  <si>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</si>
  <si>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</si>
  <si>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</si>
  <si>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</si>
  <si>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</si>
  <si>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</si>
  <si>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</si>
  <si>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</si>
  <si>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</si>
  <si>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</si>
  <si>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</si>
  <si>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</si>
  <si>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</si>
  <si>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</si>
  <si>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</si>
  <si>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</si>
  <si>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</si>
  <si>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</si>
  <si>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</si>
  <si>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</si>
  <si>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</si>
  <si>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</si>
  <si>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</si>
  <si>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</si>
  <si>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</si>
  <si>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</si>
  <si>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</si>
  <si>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</si>
  <si>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</si>
  <si>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</si>
  <si>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</si>
  <si>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</si>
  <si>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</si>
  <si>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</si>
  <si>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</si>
  <si>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</si>
  <si>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</si>
  <si>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</si>
  <si>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</si>
  <si>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</si>
  <si>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</si>
  <si>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</si>
  <si>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</si>
  <si>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</si>
  <si>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</si>
  <si>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</si>
  <si>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</si>
  <si>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</si>
  <si>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</si>
  <si>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</si>
  <si>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</si>
  <si>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</si>
  <si>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</si>
  <si>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</si>
  <si>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</si>
  <si>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</si>
  <si>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</si>
  <si>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</si>
  <si>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</si>
  <si>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</si>
  <si>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</si>
  <si>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</si>
  <si>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</si>
  <si>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</si>
  <si>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</si>
  <si>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</si>
  <si>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</si>
  <si>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</si>
  <si>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</si>
  <si>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</si>
  <si>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</si>
  <si>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</si>
  <si>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</si>
  <si>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</si>
  <si>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</si>
  <si>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</si>
  <si>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</si>
  <si>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</si>
  <si>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</si>
  <si>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</si>
  <si>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</si>
  <si>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</si>
  <si>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</si>
  <si>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</si>
  <si>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</si>
  <si>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</si>
  <si>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</si>
  <si>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</si>
  <si>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</si>
  <si>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</si>
  <si>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</si>
  <si>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</si>
  <si>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</si>
  <si>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</si>
  <si>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</si>
  <si>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</si>
  <si>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</si>
  <si>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</si>
  <si>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</si>
  <si>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</si>
  <si>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</si>
  <si>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</si>
  <si>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</si>
  <si>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</si>
  <si>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</si>
  <si>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</si>
  <si>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</si>
  <si>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</si>
  <si>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</si>
  <si>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</si>
  <si>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</si>
  <si>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</si>
  <si>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</si>
  <si>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</si>
  <si>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</si>
  <si>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</si>
  <si>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</si>
  <si>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</si>
  <si>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</si>
  <si>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</si>
  <si>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</si>
  <si>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</si>
  <si>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</si>
  <si>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</si>
  <si>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</si>
  <si>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</si>
  <si>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</si>
  <si>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</si>
  <si>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</si>
  <si>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</si>
  <si>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</si>
  <si>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</si>
  <si>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</si>
  <si>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</si>
  <si>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</si>
  <si>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</si>
  <si>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</si>
  <si>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</si>
  <si>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</si>
  <si>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</si>
  <si>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</si>
  <si>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</si>
  <si>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</si>
  <si>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</si>
  <si>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</si>
  <si>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</si>
  <si>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</si>
  <si>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</si>
  <si>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</si>
  <si>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</si>
  <si>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</si>
  <si>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</si>
  <si>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</si>
  <si>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</si>
  <si>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</si>
  <si>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</si>
  <si>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</si>
  <si>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</si>
  <si>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</si>
  <si>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</si>
  <si>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</si>
  <si>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</si>
  <si>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</si>
  <si>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</si>
  <si>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</si>
  <si>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</si>
  <si>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</si>
  <si>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</si>
  <si>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</si>
  <si>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</si>
  <si>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</si>
  <si>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</si>
  <si>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</si>
  <si>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</si>
  <si>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</si>
  <si>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</si>
  <si>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</si>
  <si>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</si>
  <si>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</si>
  <si>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</si>
  <si>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</si>
  <si>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</si>
  <si>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</si>
  <si>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</si>
  <si>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ETA 45 km</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</si>
  <si>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</si>
  <si>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</si>
  <si>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</si>
  <si>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</si>
  <si>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</si>
  <si>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</si>
  <si>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</si>
  <si>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</si>
  <si>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</si>
  <si>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</si>
  <si>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</si>
  <si>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</si>
  <si>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</si>
  <si>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</si>
  <si>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</si>
  <si>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</si>
  <si>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</si>
  <si>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</si>
  <si>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</si>
  <si>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</si>
  <si>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EM team moved need 25 min</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</si>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</sst>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314.40860902777786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0.27387523148354376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45977.357034953704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45977.357034953704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45977.357034953704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45977.357034953704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45977.357034953704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45977.357034953704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45977.357034953704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45977.357034953704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45977.357034953704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45977.357034953704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45977.357034953704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45977.357034953704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45977.357034953704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45977.357034953704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45977.357034953704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45977.357034953704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45977.357034953704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45977.357034953704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45977.357034953704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45977.357034953704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45977.357034953704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45977.357034953704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45977.357034953704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45977.357034953704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45977.357034953704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45977.357034953704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45977.357034953704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45977.357034953704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45977.357034953704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45977.357034953704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45977.357034953704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45977.357034953704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45977.357034953704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45977.357034953704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45977.357034953704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45977.357034953704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45977.357034953704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45977.357034953704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45977.357034953704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45977.357034953704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45977.357034953704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45977.357034953704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45977.357034953704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45977.357034953704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45977.357034953704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45977.357034953704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45977.357034953704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45977.357034953704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45977.357034953704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45977.357034953704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45977.357034953704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45977.357034953704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45977.357034953704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45977.357034953704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45977.357034953704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45977.357034953704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45977.357034953704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45977.357034953704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45977.357034953704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45977.357034953704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45977.357034953704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45977.357034953704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45977.357034953704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45977.357034953704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45977.357034953704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45977.357034953704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45977.357034953704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45977.357034953704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45977.357034953704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45977.357034953704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45977.357034953704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45977.357034953704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45977.357034953704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45977.357034953704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45977.357034953704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45977.357034953704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45977.357034953704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45977.357034953704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45977.357034953704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45977.357034953704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45977.357034953704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45977.357034953704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45977.357034953704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45977.357034953704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152.35719699074252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0.92069236111274222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0.63394467592297588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0.42451180555508472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0.33811134259303799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45977.357034953704</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1.826180555508472E-2</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45977.357034953704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45977.357034953704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45977.357034953704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45977.357034953704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45977.357034953704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45977.357034953704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45977.357034953704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45977.357034953704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45977.357034953704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45977.357034953704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45977.357034953704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45977.357034953704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45977.357034953704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45977.357034953704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45977.357034953704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45977.357034953704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45977.357034953704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45977.357034953704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45977.357034953704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45977.357034953704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45977.357034953704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45977.357034953704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45977.357034953704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45977.357034953704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45977.357034953704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45977.357034953704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45977.357034953704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45977.357034953704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45977.357034953704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45977.357034953704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45977.357034953704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45977.357034953704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45977.357034953704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45977.357034953704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45977.357034953704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45977.357034953704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45977.357034953704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45977.357034953704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45977.357034953704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45977.357034953704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45977.357034953704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45977.357034953704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45977.357034953704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45977.357034953704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45977.357034953704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45977.357034953704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45977.357034953704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45977.357034953704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45977.357034953704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45977.357034953704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45977.357034953704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45977.357034953704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45977.357034953704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45977.357034953704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45977.357034953704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45977.357034953704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45977.357034953704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45977.357034953704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45977.357034953704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45977.357034953704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45977.357034953704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45977.357034953704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45977.357034953704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45977.357034953704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45977.357034953704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45977.357034953704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45977.357034953704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45977.357034953704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45977.357034953704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45977.357034953704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45977.357034953704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45977.357034953704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45977.357034953704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45977.357034953704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45977.357034953704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45977.357034953704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45977.357034953704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45977.357034953704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45977.357034953704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45977.357034953704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45977.357034953704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45977.357034953704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45977.357034953704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45977.357034953704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45977.357034953704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45977.357034953704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45977.357034953704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45977.357034953704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45977.357034953704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45977.357034953704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45977.357034953704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45977.357034953704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45977.357034953704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45977.357034953704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45977.357034953704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45977.357034953704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45977.357034953704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45977.357034953704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45977.357034953704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45977.357034953704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45977.357034953704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45977.357034953704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45977.357034953704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45977.357034953704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45977.357034953704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45977.357034953704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45977.357034953704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45977.357034953704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45977.357034953704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45977.357034953704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45977.357034953704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45977.357034953704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45977.357034953704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45977.357034953704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45977.357034953704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45977.357034953704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45977.357034953704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45977.357034953704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45977.357034953704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45977.357034953704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45977.357034953704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45977.357034953704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45977.357034953704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45977.357034953704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45977.357034953704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45977.357034953704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45977.357034953704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45977.357034953704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45977.357034953704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45977.357034953704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45977.357034953704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45977.357034953704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45977.357034953704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45977.357034953704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45977.357034953704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45977.357034953704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45977.357034953704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45977.357034953704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45977.357034953704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45977.357034953704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45977.357034953704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45977.357034953704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45977.357034953704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45977.357034953704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45977.357034953704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45977.357034953704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45977.357034953704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45977.357034953704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45977.357034953704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45977.357034953704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45977.357034953704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45977.357034953704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45977.357034953704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45977.357034953704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45977.357034953704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45977.357034953704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45977.357034953704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45977.357034953704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45977.357034953704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45977.357034953704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45977.357034953704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45977.357034953704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45977.357034953704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45977.357034953704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45977.357034953704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45977.357034953704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45977.357034953704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45977.357034953704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45977.357034953704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45977.357034953704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45977.357034953704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45977.357034953704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45977.357034953704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45977.357034953704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45977.357034953704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45977.357034953704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45977.357034953704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45977.357034953704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45977.357034953704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45977.357034953704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45977.357034953704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45977.357034953704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45977.357034953704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45977.357034953704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45977.357034953704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45977.357034953704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45977.357034953704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45977.357034953704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45977.357034953704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45977.357034953704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45977.357034953704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45977.357034953704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45977.357034953704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45977.357034953704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45977.357034953704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45977.357034953704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45977.357034953704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45977.357034953704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45977.357034953704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45977.357034953704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45977.357034953704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45977.357034953704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45977.357034953704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45977.357034953704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45977.357034953704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45977.357034953704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45977.357034953704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45977.357034953704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45977.357034953704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45977.357034953704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45977.357034953704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45977.357034953704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45977.357034953704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45977.357034953704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45977.357034953704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45977.357034953704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45977.357034953704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45977.357034953704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45977.357034953704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45977.357034953704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45977.357034953704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45977.357034953704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45977.357034953704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45977.357034953704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45977.357034953704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45977.357034953704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45977.357034953704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45977.357034953704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45977.357034953704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45977.357034953704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45977.357034953704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45977.357034953704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45977.357034953704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45977.357034953704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45977.357034953704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45977.357034953704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45977.357034953704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45977.357034953704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45977.357034953704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45977.357034953704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45977.357034953704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45977.357034953704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45977.357034953704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45977.357034953704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45977.357034953704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45977.357034953704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45977.357034953704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45977.357034953704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45977.357034953704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45977.357034953704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45977.357034953704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45977.357034953704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45977.357034953704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45977.357034953704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45977.357034953704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45977.357034953704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45977.357034953704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45977.357034953704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45977.357034953704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45977.357034953704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45977.357034953704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45977.357034953704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45977.357034953704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45977.357034953704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45977.357034953704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45977.357034953704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45977.357034953704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45977.357034953704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45977.357034953704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45977.357034953704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45977.357034953704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45977.357034953704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45977.357034953704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45977.357034953704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45977.357034953704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45977.357034953704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45977.357034953704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45977.357034953704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45977.357034953704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45977.357034953704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45977.357034953704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45977.357034953704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45977.357034953704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45977.357034953704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45977.357034953704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45977.357034953704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45977.357034953704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45977.357034953704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45977.357034953704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45977.357034953704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45977.357034953704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45977.357034953704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45977.357034953704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45977.357034953704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45977.357034953704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45977.357034953704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45977.357034953704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45977.357034953704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45977.357034953704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45977.357034953704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45977.357034953704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45977.357034953704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45977.357034953704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45977.357034953704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45977.357034953704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45977.357034953704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45977.357034953704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45977.357034953704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45977.357034953704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45977.357034953704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45977.357034953704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45977.357034953704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45977.357034953704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45977.357034953704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45977.357034953704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45977.357034953704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45977.357034953704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45977.357034953704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45977.357034953704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45977.357034953704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45977.357034953704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45977.357034953704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45977.357034953704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45977.357034953704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45977.357034953704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45977.357034953704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45977.357034953704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45977.357034953704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45977.357034953704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45977.357034953704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45977.357034953704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45977.357034953704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45977.357034953704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45977.357034953704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45977.357034953704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45977.357034953704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45977.357034953704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45977.357034953704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45977.357034953704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45977.357034953704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45977.357034953704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45977.357034953704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45977.357034953704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45977.357034953704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45977.357034953704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45977.357034953704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45977.357034953704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45977.357034953704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45977.357034953704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45977.357034953704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45977.357034953704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45977.357034953704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45977.357034953704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45977.357034953704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45977.357034953704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45977.357034953704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45977.357034953704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45977.357034953704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45977.357034953704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45977.357034953704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45977.357034953704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45977.357034953704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45977.357034953704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45977.357034953704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45977.357034953704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45977.357034953704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45977.357034953704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45977.357034953704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45977.357034953704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45977.357034953704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45977.357034953704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45977.357034953704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45977.357034953704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45977.357034953704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45977.357034953704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45977.357034953704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45977.357034953704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45977.357034953704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45977.357034953704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45977.357034953704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45977.357034953704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45977.357034953704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45977.357034953704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45977.357034953704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45977.357034953704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45977.357034953704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45977.357034953704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45977.357034953704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45977.357034953704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45977.357034953704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45977.357034953704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45977.357034953704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45977.357034953704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45977.357034953704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45977.357034953704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45977.357034953704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45977.357034953704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45977.357034953704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45977.357034953704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45977.357034953704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45977.357034953704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45977.357034953704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45977.357034953704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45977.357034953704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45977.357034953704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45977.357034953704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45977.357034953704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45977.357034953704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45977.357034953704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45977.357034953704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45977.357034953704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45977.357034953704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45977.357034953704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45977.357034953704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45977.357034953704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45977.357034953704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45977.357034953704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45977.357034953704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45977.357034953704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45977.357034953704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45977.357034953704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45977.357034953704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45977.357034953704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45977.357034953704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45977.357034953704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45977.357034953704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45977.357034953704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45977.357034953704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45977.357034953704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45977.357034953704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45977.357034953704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45977.357034953704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45977.357034953704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45977.357034953704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45977.357034953704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45977.357034953704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45977.357034953704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45977.357034953704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45977.357034953704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45977.357034953704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45977.357034953704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45977.357034953704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45977.357034953704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45977.357034953704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45977.357034953704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45977.357034953704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45977.357034953704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45977.357034953704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45977.357034953704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45977.357034953704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45977.357034953704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45977.357034953704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45977.357034953704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45977.357034953704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45977.357034953704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45977.357034953704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45977.357034953704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45977.357034953704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45977.357034953704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45977.357034953704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45977.357034953704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45977.357034953704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45977.357034953704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45977.357034953704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45977.357034953704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45977.357034953704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45977.357034953704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45977.357034953704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45977.357034953704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45977.357034953704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45977.357034953704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45977.357034953704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45977.357034953704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45977.357034953704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45977.357034953704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45977.357034953704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45977.357034953704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45977.357034953704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45977.357034953704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45977.357034953704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45977.357034953704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45977.357034953704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45977.357034953704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45977.357034953704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45977.357034953704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45977.357034953704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45977.357034953704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45977.357034953704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45977.357034953704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45977.357034953704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45977.357034953704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45977.357034953704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45977.357034953704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45977.357034953704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45977.357034953704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45977.357034953704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45977.357034953704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45977.357034953704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45977.357034953704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45977.357034953704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45977.357034953704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45977.357034953704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45977.357034953704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45977.357034953704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45977.357034953704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45977.357034953704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45977.357034953704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45977.357034953704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45977.357034953704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45977.357034953704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45977.357034953704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45977.357034953704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45977.357034953704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45977.357034953704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45977.357034953704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45977.357034953704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45977.357034953704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45977.357034953704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45977.357034953704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45977.357034953704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45977.357034953704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45977.357034953704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45977.357034953704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45977.357034953704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45977.357034953704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45977.357034953704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45977.357034953704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45977.357034953704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45977.357034953704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45977.357034953704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45977.357034953704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45977.357034953704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45977.357034953704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45977.357034953704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45977.357034953704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45977.357034953704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45977.357034953704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45977.357034953704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45977.357034953704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45977.357034953704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45977.357034953704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45977.357034953704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45977.357034953704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45977.357034953704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45977.357034953704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45977.357034953704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45977.357034953704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45977.357034953704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45977.357034953704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45977.357034953704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45977.357034953704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45977.357034953704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45977.357034953704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45977.357034953704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45977.357034953704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45977.357034953704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45977.357034953704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45977.357034953704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45977.357034953704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45977.357034953704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45977.357034953704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45977.357034953704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45977.357034953704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45977.357034953704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45977.357034953704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45977.357034953704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45977.357034953704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45977.357034953704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45977.357034953704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45977.357034953704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45977.357034953704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45977.357034953704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45977.357034953704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45977.357034953704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45977.357034953704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45977.357034953704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45977.357034953704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45977.357034953704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45977.357034953704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45977.357034953704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45977.357034953704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45977.357034953704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45977.357034953704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45977.357034953704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45977.357034953704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45977.357034953704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45977.357034953704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45977.357034953704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45977.357034953704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45977.357034953704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45977.357034953704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45977.357034953704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45977.357034953704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45977.357034953704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45977.357034953704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45977.357034953704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45977.357034953704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45977.357034953704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45977.357034953704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45977.357034953704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45977.357034953704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45977.357034953704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45977.357034953704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45977.357034953704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45977.357034953704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45977.357034953704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45977.357034953704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45977.357034953704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45977.357034953704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45977.357034953704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45977.357034953704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45977.357034953704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45977.357034953704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45977.357034953704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45977.357034953704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45977.357034953704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45977.357034953704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45977.357034953704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45977.357034953704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45977.357034953704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45977.357034953704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45977.357034953704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45977.357034953704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45977.357034953704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45977.357034953704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45977.357034953704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45977.357034953704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45977.357034953704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45977.357034953704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45977.357034953704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45977.357034953704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45977.357034953704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45977.357034953704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45977.357034953704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45977.357034953704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45977.357034953704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45977.357034953704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45977.357034953704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45977.357034953704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45977.357034953704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45977.357034953704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45977.357034953704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45977.357034953704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45977.357034953704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45977.357034953704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45977.357034953704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45977.357034953704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45977.357034953704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45977.357034953704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45977.357034953704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45977.357034953704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45977.357034953704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45977.357034953704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45977.357034953704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45977.357034953704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45977.357034953704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45977.357034953704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45977.357034953704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45977.357034953704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45977.357034953704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45977.357034953704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45977.357034953704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45977.357034953704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45977.357034953704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45977.357034953704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45977.357034953704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45977.357034953704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45977.357034953704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45977.357034953704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45977.357034953704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45977.357034953704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45977.357034953704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45977.357034953704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45977.357034953704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45977.357034953704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45977.357034953704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45977.357034953704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45977.357034953704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45977.357034953704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45977.357034953704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45977.357034953704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45977.357034953704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45977.357034953704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45977.357034953704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45977.357034953704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45977.357034953704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45977.357034953704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45977.357034953704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45977.357034953704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45977.357034953704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45977.357034953704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45977.357034953704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45977.357034953704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45977.357034953704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45977.357034953704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45977.357034953704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45977.357034953704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45977.357034953704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45977.357034953704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45977.357034953704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45977.357034953704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45977.357034953704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45977.357034953704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45977.357034953704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45977.357034953704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45977.357034953704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45977.357034953704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45977.357034953704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45977.357034953704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45977.357034953704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45977.357034953704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45977.357034953704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45977.357034953704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45977.357034953704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45977.357034953704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45977.357034953704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45977.357034953704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45977.357034953704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45977.357034953704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45977.357034953704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45977.357034953704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45977.357034953704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45977.357034953704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45977.357034953704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45977.357034953704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45977.357034953704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45977.357034953704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45977.357034953704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45977.357034953704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45977.357034953704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45977.357034953704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45977.357034953704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45977.357034953704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45977.357034953704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45977.357034953704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45977.357034953704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45977.357034953704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45977.357034953704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45977.357034953704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45977.357034953704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45977.357034953704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45977.357034953704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45977.357034953704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45977.357034953704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45977.357034953704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45977.357034953704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45977.357034953704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45977.357034953704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45977.357034953704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45977.357034953704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45977.357034953704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45977.357034953704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45977.357034953704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45977.357034953704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45977.357034953704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45977.357034953704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45977.357034953704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45977.357034953704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45977.357034953704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45977.357034953704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45977.357034953704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45977.357034953704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45977.357034953704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45977.357034953704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45977.357034953704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45977.357034953704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45977.357034953704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45977.357034953704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45977.357034953704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45977.357034953704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45977.357034953704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45977.357034953704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45977.357034953704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45977.357034953704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45977.357034953704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45977.357034953704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45977.357034953704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45977.357034953704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45977.357034953704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45977.357034953704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45977.357034953704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45977.357034953704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45977.357034953704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45977.357034953704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45977.357034953704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45977.357034953704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45977.357034953704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45977.357034953704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45977.357034953704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45977.357034953704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45977.357034953704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45977.357034953704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45977.357034953704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45977.357034953704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45977.357034953704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45977.357034953704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45977.357034953704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45977.357034953704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45977.357034953704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45977.357034953704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45977.357034953704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45977.357034953704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45977.357034953704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45977.357034953704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45977.357034953704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45977.357034953704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45977.357034953704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45977.357034953704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45977.357034953704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45977.357034953704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45977.357034953704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45977.357034953704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45977.357034953704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45977.357034953704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45977.357034953704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45977.357034953704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45977.357034953704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45977.357034953704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45977.357034953704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45977.357034953704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45977.357034953704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45977.357034953704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45977.357034953704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45977.357034953704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45977.357034953704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45977.357034953704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45977.357034953704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45977.357034953704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45977.357034953704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45977.357034953704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45977.357034953704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45977.357034953704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45977.357034953704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45977.357034953704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45977.357034953704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45977.357034953704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45977.357034953704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45977.357034953704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45977.357034953704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45977.357034953704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45977.357034953704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45977.357034953704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45977.357034953704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45977.357034953704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45977.357034953704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45977.357034953704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45977.357034953704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45977.357034953704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45977.357034953704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45977.357034953704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45977.357034953704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45977.357034953704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45977.357034953704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45977.357034953704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45977.357034953704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45977.357034953704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45977.357034953704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45977.357034953704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45977.357034953704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45977.357034953704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45977.357034953704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45977.357034953704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45977.357034953704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45977.357034953704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45977.357034953704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45977.357034953704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45977.357034953704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45977.357034953704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45977.357034953704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45977.357034953704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45977.357034953704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45977.357034953704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45977.357034953704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45977.357034953704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45977.357034953704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45977.357034953704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45977.357034953704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45977.357034953704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45977.357034953704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45977.357034953704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45977.357034953704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45977.357034953704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45977.357034953704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45977.357034953704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45977.357034953704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45977.357034953704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45977.357034953704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45977.357034953704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45977.357034953704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45977.357034953704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45977.357034953704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45977.357034953704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45977.357034953704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45977.357034953704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45977.357034953704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45977.357034953704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45977.357034953704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45977.357034953704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45977.357034953704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45977.357034953704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45977.357034953704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45977.357034953704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45977.357034953704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45977.357034953704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45977.357034953704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45977.357034953704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45977.357034953704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45977.357034953704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45977.357034953704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45977.357034953704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45977.357034953704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45977.357034953704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45977.357034953704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45977.357034953704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45977.357034953704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45977.357034953704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45977.357034953704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45977.357034953704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45977.357034953704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45977.357034953704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45977.357034953704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45977.357034953704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45977.357034953704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45977.357034953704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45977.357034953704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45977.357034953704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45977.357034953704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45977.357034953704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45977.357034953704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45977.357034953704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45977.357034953704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45977.357034953704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45977.357034953704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45977.357034953704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45977.357034953704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45977.357034953704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45977.357034953704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45977.357034953704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45977.357034953704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45977.357034953704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45977.357034953704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45977.357034953704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45977.357034953704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45977.357034953704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45977.357034953704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45977.357034953704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45977.357034953704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45977.357034953704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45977.357034953704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45977.357034953704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45977.357034953704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45977.357034953704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45977.357034953704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45977.357034953704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45977.357034953704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45977.357034953704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45977.357034953704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45977.357034953704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45977.357034953704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45977.357034953704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45977.357034953704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45977.357034953704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45977.357034953704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45977.357034953704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45977.357034953704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45977.357034953704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45977.357034953704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45977.357034953704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45977.357034953704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45977.357034953704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45977.357034953704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45977.357034953704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45977.357034953704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45977.357034953704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45977.357034953704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45977.357034953704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45977.357034953704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45977.357034953704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45977.357034953704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45977.357034953704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45977.357034953704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45977.357034953704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45977.357034953704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45977.357034953704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45977.357034953704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45977.357034953704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45977.357034953704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45977.357034953704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45977.357034953704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45977.357034953704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45977.357034953704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45977.357034953704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45977.357034953704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45977.357034953704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45977.357034953704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45977.357034953704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45977.357034953704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45977.357034953704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45977.357034953704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45977.357034953704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45977.357034953704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45977.357034953704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45977.357034953704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45977.357034953704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45977.357034953704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45977.357034953704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45977.357034953704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45977.357034953704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45977.357034953704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45977.357034953704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45977.357034953704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273.87631736110779</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0.76792615740851033</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45977.357034953704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45977.357034953704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45977.357034953704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45977.357034953704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45977.357034953704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45977.357034953704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45977.357034953704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45977.357034953704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45977.357034953704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45977.357034953704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45977.357034953704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45977.357034953704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45977.357034953704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45977.357034953704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45977.357034953704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45977.357034953704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45977.357034953704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45977.357034953704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45977.357034953704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45977.357034953704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45977.357034953704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45977.357034953704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45977.357034953704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45977.357034953704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45977.357034953704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45977.357034953704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45977.357034953704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45977.357034953704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45977.357034953704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45977.357034953704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45977.357034953704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45977.357034953704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45977.357034953704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45977.357034953704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45977.357034953704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45977.357034953704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45977.357034953704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45977.357034953704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45977.357034953704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45977.357034953704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45977.357034953704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45977.357034953704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45977.357034953704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45977.357034953704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45977.357034953704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45977.357034953704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45977.357034953704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45977.357034953704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45977.357034953704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45977.357034953704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45977.357034953704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45977.357034953704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45977.357034953704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45977.357034953704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45977.357034953704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45977.357034953704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45977.357034953704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45977.357034953704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45977.357034953704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45977.357034953704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45977.357034953704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45977.357034953704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45977.357034953704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45977.357034953704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45977.357034953704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45977.357034953704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45977.357034953704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45977.357034953704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45977.357034953704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45977.357034953704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45977.357034953704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45977.357034953704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45977.357034953704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45977.357034953704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45977.357034953704</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85.524974768515676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51.168157638887351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28.695923842591583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6" ca="1" si="2">IFERROR(NOW()-F5,"")</f>
        <v>8.5084354166683624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ca="1" si="2"/>
        <v>0.34755578704061918</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R5</v>
      </c>
      <c r="C7" s="124">
        <v>1</v>
      </c>
      <c r="D7" s="124" t="s">
        <v>32524</v>
      </c>
      <c r="E7" s="124" t="s">
        <v>39024</v>
      </c>
      <c r="F7" s="124"/>
      <c r="G7" s="126">
        <f t="shared" ca="1" si="2"/>
        <v>45977.357034953704</v>
      </c>
      <c r="H7" s="158">
        <v>45977.346331018518</v>
      </c>
      <c r="I7" s="124" t="str">
        <f>IFERROR(VLOOKUP(D7,DB!A:F,6,0),"")</f>
        <v>SCECO</v>
      </c>
      <c r="J7" s="124" t="str">
        <f>IFERROR(VLOOKUP(D7,DB!A:G,7,0),"")</f>
        <v>Good</v>
      </c>
      <c r="K7" s="124" t="s">
        <v>39134</v>
      </c>
      <c r="L7" s="124" t="str">
        <f>IFERROR(VLOOKUP(D7,DB!A:I,9,0),"")</f>
        <v>Latis</v>
      </c>
    </row>
    <row r="8" spans="1:13">
      <c r="A8" s="124"/>
      <c r="B8" s="124" t="str">
        <f>IFERROR(VLOOKUP(D8,DB!A:K,11,0),"")</f>
        <v/>
      </c>
      <c r="C8" s="124"/>
      <c r="D8" s="124"/>
      <c r="E8" s="124"/>
      <c r="F8" s="124"/>
      <c r="G8" s="126">
        <f t="shared" ca="1" si="2"/>
        <v>45977.357034953704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45977.357034953704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45977.357034953704</v>
      </c>
      <c r="H10" s="124"/>
      <c r="I10" s="124" t="str">
        <f>IFERROR(VLOOKUP(D10,DB!A:F,6,0),"")</f>
        <v/>
      </c>
      <c r="J10" s="124" t="str">
        <f>IFERROR(VLOOKUP(D10,DB!A:G,7,0),"")</f>
        <v/>
      </c>
      <c r="K10" s="124"/>
      <c r="L10" s="124" t="str">
        <f>IFERROR(VLOOKUP(D10,DB!A:I,9,0),"")</f>
        <v/>
      </c>
    </row>
    <row r="11" spans="1:13" ht="15.75">
      <c r="A11" s="124"/>
      <c r="B11" s="124" t="str">
        <f>IFERROR(VLOOKUP(D11,DB!A:K,11,0),"")</f>
        <v/>
      </c>
      <c r="C11" s="124"/>
      <c r="D11" s="161"/>
      <c r="E11" s="124"/>
      <c r="F11" s="124"/>
      <c r="G11" s="126">
        <f t="shared" ca="1" si="2"/>
        <v>45977.357034953704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45977.357034953704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45977.357034953704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45977.357034953704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45977.357034953704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45977.357034953704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45977.357034953704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45977.357034953704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45977.357034953704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45977.357034953704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45977.357034953704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45977.357034953704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45977.357034953704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45977.357034953704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45977.357034953704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45977.357034953704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45977.357034953704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45977.357034953704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45977.357034953704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45977.357034953704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45977.357034953704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45977.357034953704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45977.357034953704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45977.357034953704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45977.357034953704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45977.357034953704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45977.357034953704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45977.357034953704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45977.357034953704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45977.357034953704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45977.357034953704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45977.357034953704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45977.357034953704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45977.357034953704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45977.357034953704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45977.357034953704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45977.357034953704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45977.357034953704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45977.357034953704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45977.357034953704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45977.357034953704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45977.357034953704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45977.357034953704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45977.357034953704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45977.357034953704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45977.357034953704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45977.357034953704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45977.357034953704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45977.357034953704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45977.357034953704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45977.357034953704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45977.357034953704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45977.357034953704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45977.357034953704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45977.357034953704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45977.357034953704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45977.357034953704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45977.357034953704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45977.357034953704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45977.357034953704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45977.357034953704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45977.357034953704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45977.357034953704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45977.357034953704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45977.357034953704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45977.357034953704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45977.357034953704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45977.357034953704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45977.357034953704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45977.357034953704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45977.357034953704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45977.357034953704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45977.357034953704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45977.357034953704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45977.357034953704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45977.357034953704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45977.357034953704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45977.357034953704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45977.357034953704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45977.357034953704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45977.357034953704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45977.357034953704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45977.357034953704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45977.357034953704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45977.357034953704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45977.357034953704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45977.357034953704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45977.357034953704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45977.357034953704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45977.357034953704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45977.357034953704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45977.357034953704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45977.357034953704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45977.357034953704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45977.357034953704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45977.357034953704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45977.357034953704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45977.357034953704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45977.357034953704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45977.357034953704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45977.357034953704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45977.357034953704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45977.357034953704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45977.357034953704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45977.357034953704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45977.357034953704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45977.357034953704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45977.357034953704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45977.357034953704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45977.357034953704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45977.357034953704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45977.357034953704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45977.357034953704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45977.357034953704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45977.357034953704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45977.357034953704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45977.357034953704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45977.357034953704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45977.357034953704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45977.357034953704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45977.357034953704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45977.357034953704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45977.357034953704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45977.357034953704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45977.357034953704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45977.357034953704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45977.357034953704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45977.357034953704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45977.357034953704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45977.357034953704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45977.357034953704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45977.357034953704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45977.357034953704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45977.357034953704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45977.357034953704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45977.357034953704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45977.357034953704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45977.357034953704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45977.357034953704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45977.357034953704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45977.357034953704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45977.357034953704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45977.357034953704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45977.357034953704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45977.357034953704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45977.357034953704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45977.357034953704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45977.357034953704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45977.357034953704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45977.357034953704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45977.357034953704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45977.357034953704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45977.357034953704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45977.357034953704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45977.357034953704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45977.357034953704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45977.357034953704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45977.357034953704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45977.357034953704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45977.357034953704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45977.357034953704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45977.357034953704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45977.357034953704</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39135</v>
      </c>
      <c r="B2" s="141" t="str">
        <f>IFERROR(VLOOKUP(D2,DB!A:K,11,0),"")</f>
        <v>R6</v>
      </c>
      <c r="C2" s="142">
        <v>1</v>
      </c>
      <c r="D2" s="141" t="s">
        <v>36429</v>
      </c>
      <c r="E2" s="124" t="s">
        <v>39021</v>
      </c>
      <c r="F2" s="143">
        <v>45977.331759259258</v>
      </c>
      <c r="G2" s="105">
        <f t="shared" ref="G2:G10" ca="1" si="0">IFERROR(NOW()-F2,"-")</f>
        <v>2.5275694446463604E-2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c r="B3" s="141" t="str">
        <f>IFERROR(VLOOKUP(D3,DB!A:K,11,0),"")</f>
        <v/>
      </c>
      <c r="C3" s="142"/>
      <c r="D3" s="141"/>
      <c r="E3" s="124"/>
      <c r="F3" s="143"/>
      <c r="G3" s="105">
        <f t="shared" ca="1" si="0"/>
        <v>45977.357034953704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45977.357034953704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45977.357034953704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45977.357034953704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45977.357034953704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45977.357034953704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45977.357034953704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45977.357034953704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45977.357034953704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45977.357034953704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45977.357034953704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45977.357034953704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45977.357034953704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45977.357034953704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45977.357034953704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45977.357034953704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45977.357034953704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45977.357034953704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45977.357034953704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45977.357034953704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45977.357034953704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45977.357034953704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45977.357034953704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45977.357034953704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45977.357034953704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45977.357034953704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45977.357034953704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45977.357034953704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45977.357034953704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45977.357034953704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45977.357034953704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45977.357034953704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45977.357034953704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45977.357034953704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45977.357034953704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45977.357034953704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45977.357034953704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45977.357034953704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45977.357034953704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45977.357034953704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45977.357034953704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45977.357034953704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45977.357034953704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45977.357034953704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45977.357034953704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45977.357034953704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45977.357034953704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45977.357034953704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45977.357034953704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45977.357034953704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45977.357034953704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45977.357034953704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45977.357034953704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45977.357034953704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45977.357034953704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45977.357034953704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45977.357034953704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45977.357034953704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45977.357034953704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45977.357034953704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45977.357034953704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45977.357034953704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45977.357034953704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45977.357034953704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45977.357034953704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45977.357034953704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45977.357034953704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45977.357034953704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45977.357034953704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45977.357034953704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45977.357034953704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45977.357034953704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45977.357034953704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45977.357034953704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45977.357034953704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45977.357034953704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45977.357034953704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45977.357034953704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45977.357034953704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45977.357034953704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45977.357034953704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45977.357034953704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45977.357034953704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45977.357034953704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45977.357034953704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45977.357034953704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45977.357034953704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45977.357034953704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45977.357034953704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45977.357034953704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45977.357034953704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45977.357034953704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45977.357034953704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45977.357034953704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45977.357034953704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45977.357034953704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45977.357034953704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45977.357034953704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45977.357034953704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45977.357034953704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45977.357034953704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45977.357034953704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45977.357034953704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45977.357034953704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45977.357034953704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45977.357034953704</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